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S:\Standards and Manufactures\Standards\Raw Data\923\"/>
    </mc:Choice>
  </mc:AlternateContent>
  <xr:revisionPtr revIDLastSave="0" documentId="13_ncr:1_{C3854D4D-98B9-4D5F-913C-01996AC3CEB4}" xr6:coauthVersionLast="47" xr6:coauthVersionMax="47" xr10:uidLastSave="{00000000-0000-0000-0000-000000000000}"/>
  <bookViews>
    <workbookView xWindow="-90" yWindow="0" windowWidth="19380" windowHeight="20970" xr2:uid="{00000000-000D-0000-FFFF-FFFF00000000}"/>
  </bookViews>
  <sheets>
    <sheet name="Au (Fire Assay)" sheetId="1" r:id="rId1"/>
    <sheet name="Au (Aqua Regia)" sheetId="2" r:id="rId2"/>
  </sheets>
  <externalReferences>
    <externalReference r:id="rId3"/>
    <externalReference r:id="rId4"/>
    <externalReference r:id="rId5"/>
  </externalReferences>
  <definedNames>
    <definedName name="_xlnm._FilterDatabase" localSheetId="1" hidden="1">'Au (Aqua Regia)'!$A$10:$D$14</definedName>
    <definedName name="_xlnm._FilterDatabase" localSheetId="0" hidden="1">'Au (Fire Assay)'!$A$10:$D$23</definedName>
    <definedName name="_xt137">'[1]Results Compilation'!#REF!</definedName>
    <definedName name="Ag_Randomised_Report_Result_1">'[2]Summary Au'!#REF!</definedName>
    <definedName name="Ag_Randomised_Report_Result_4">'[2]Summary Au'!#REF!</definedName>
    <definedName name="Ag_Randomised_Report_Result_5">'[2]Summary Au'!#REF!</definedName>
    <definedName name="Ag_Randomised_Report_Result_6">'[2]Summary Au'!#REF!</definedName>
    <definedName name="Ag_Slag___Cupel_Deep_drill_recovery_mg">'[2]A-team'!#REF!</definedName>
    <definedName name="Au_Randomised_Report_Result_1">'[2]Summary Au'!#REF!</definedName>
    <definedName name="Au_Randomised_Report_Result_2">'[2]Summary Au'!#REF!</definedName>
    <definedName name="Au_Randomised_Report_Result_3">'[2]Summary Au'!#REF!</definedName>
    <definedName name="Au_Randomised_Report_Result_4">'[2]Summary Au'!#REF!</definedName>
    <definedName name="Au_Randomised_Report_Result_5">'[2]Summary Au'!#REF!</definedName>
    <definedName name="Au_Randomised_Report_Result_6">'[2]Summary Au'!#REF!</definedName>
    <definedName name="B_team_Total_Ag_g_T">#REF!</definedName>
    <definedName name="B_Team_Total_Au_g_T">#REF!</definedName>
    <definedName name="Client">'[2]Job Info'!#REF!</definedName>
    <definedName name="Date_Received">'[2]Job Info'!#REF!</definedName>
    <definedName name="Laboratory_Reference">'[2]Job Info'!#REF!</definedName>
    <definedName name="S_C_Ag_Corr_Vol__mL">#REF!</definedName>
    <definedName name="S_C_Ag_Correction_ppm_in_14mL_A_Team">#REF!</definedName>
    <definedName name="Sample_1">'[2]Job Info'!$A$14</definedName>
    <definedName name="Sample_10">'[2]Job Info'!$A$23</definedName>
    <definedName name="Sample_11">'[3]Job Info'!$A$24</definedName>
    <definedName name="Sample_12">'[3]Job Info'!$A$25</definedName>
    <definedName name="Sample_13">'[3]Job Info'!$A$26</definedName>
    <definedName name="Sample_14">'[3]Job Info'!$A$27</definedName>
    <definedName name="Sample_15">'[3]Job Info'!$A$28</definedName>
    <definedName name="Sample_16">'[3]Job Info'!$A$29</definedName>
    <definedName name="Sample_17">'[3]Job Info'!$A$30</definedName>
    <definedName name="Sample_18">'[3]Job Info'!$A$31</definedName>
    <definedName name="Sample_19">'[3]Job Info'!$A$32</definedName>
    <definedName name="Sample_2">'[2]Job Info'!$A$15</definedName>
    <definedName name="Sample_20">'[3]Job Info'!$A$33</definedName>
    <definedName name="Sample_21">'[3]Job Info'!$A$34</definedName>
    <definedName name="Sample_22">'[3]Job Info'!$A$35</definedName>
    <definedName name="Sample_3">'[2]Job Info'!$A$16</definedName>
    <definedName name="Sample_4">'[2]Job Info'!$A$17</definedName>
    <definedName name="Sample_5">'[2]Job Info'!$A$18</definedName>
    <definedName name="Sample_6">'[2]Job Info'!$A$19</definedName>
    <definedName name="Sample_7">'[2]Job Info'!$A$20</definedName>
    <definedName name="Sample_8">'[2]Job Info'!$A$21</definedName>
    <definedName name="Sample_9">'[2]Job Info'!$A$22</definedName>
    <definedName name="Sample_Reference">'[2]Job Info'!#REF!</definedName>
    <definedName name="Ship">'[2]Job Info'!#REF!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2" l="1"/>
  <c r="B5" i="2"/>
  <c r="B4" i="2"/>
  <c r="B6" i="1"/>
  <c r="B5" i="1"/>
  <c r="B4" i="1"/>
  <c r="B7" i="2" l="1"/>
  <c r="B2" i="2" a="1"/>
  <c r="B2" i="2" s="1"/>
  <c r="B1" i="2" a="1"/>
  <c r="B1" i="2" s="1"/>
  <c r="B1" i="1" l="1" a="1"/>
  <c r="B1" i="1" s="1"/>
  <c r="B2" i="1" l="1" a="1"/>
  <c r="B2" i="1" s="1"/>
  <c r="B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<sst xmlns="http://schemas.openxmlformats.org/spreadsheetml/2006/main" count="693" uniqueCount="207">
  <si>
    <t>Count</t>
  </si>
  <si>
    <t>Average</t>
  </si>
  <si>
    <t>Analyte</t>
  </si>
  <si>
    <t>Standard Deviation</t>
  </si>
  <si>
    <t>Material Code</t>
  </si>
  <si>
    <t>Units</t>
  </si>
  <si>
    <t>95% Confidence Interval</t>
  </si>
  <si>
    <t>Lab</t>
  </si>
  <si>
    <t>Method</t>
  </si>
  <si>
    <t>Reading</t>
  </si>
  <si>
    <t>Result</t>
  </si>
  <si>
    <t>ppm</t>
  </si>
  <si>
    <t>October-2023</t>
  </si>
  <si>
    <t>AR</t>
  </si>
  <si>
    <t>DIBK,AAS</t>
  </si>
  <si>
    <t>NAA</t>
  </si>
  <si>
    <t>FA</t>
  </si>
  <si>
    <t>GRAV</t>
  </si>
  <si>
    <t>AAS</t>
  </si>
  <si>
    <t>0.32</t>
  </si>
  <si>
    <t>MS</t>
  </si>
  <si>
    <t>0.53</t>
  </si>
  <si>
    <t>PR,AR</t>
  </si>
  <si>
    <t>ES</t>
  </si>
  <si>
    <t>AR,DIBK</t>
  </si>
  <si>
    <t>0.51</t>
  </si>
  <si>
    <t>AAS,GRAV</t>
  </si>
  <si>
    <t>0.12</t>
  </si>
  <si>
    <t>0.6</t>
  </si>
  <si>
    <t>ICP</t>
  </si>
  <si>
    <t>AAS,DIBK</t>
  </si>
  <si>
    <t>1.88</t>
  </si>
  <si>
    <t>0.15</t>
  </si>
  <si>
    <t>PA</t>
  </si>
  <si>
    <t>0.61</t>
  </si>
  <si>
    <t>AAS,ES</t>
  </si>
  <si>
    <t>0.62</t>
  </si>
  <si>
    <t>0.78</t>
  </si>
  <si>
    <t>0.3</t>
  </si>
  <si>
    <t>0.35</t>
  </si>
  <si>
    <t>Lab 1</t>
  </si>
  <si>
    <t>Lab 2</t>
  </si>
  <si>
    <t>Lab 3</t>
  </si>
  <si>
    <t>Lab 4</t>
  </si>
  <si>
    <t>Lab 5</t>
  </si>
  <si>
    <t>Lab 6</t>
  </si>
  <si>
    <t>Lab 7</t>
  </si>
  <si>
    <t>Lab 8</t>
  </si>
  <si>
    <t>Lab 9</t>
  </si>
  <si>
    <t>Lab 10</t>
  </si>
  <si>
    <t>Lab 11</t>
  </si>
  <si>
    <t>Lab 12</t>
  </si>
  <si>
    <t>Lab 13</t>
  </si>
  <si>
    <t>Lab 14</t>
  </si>
  <si>
    <t>Lab 15</t>
  </si>
  <si>
    <t>Lab 16</t>
  </si>
  <si>
    <t>Lab 17</t>
  </si>
  <si>
    <t>Lab 18</t>
  </si>
  <si>
    <t>Lab 19</t>
  </si>
  <si>
    <t>Lab 20</t>
  </si>
  <si>
    <t>Lab 21</t>
  </si>
  <si>
    <t>Lab 22</t>
  </si>
  <si>
    <t>Lab 23</t>
  </si>
  <si>
    <t>Lab 24</t>
  </si>
  <si>
    <t>Lab 25</t>
  </si>
  <si>
    <t>Lab 26</t>
  </si>
  <si>
    <t>Lab 27</t>
  </si>
  <si>
    <t>Lab 28</t>
  </si>
  <si>
    <t>Lab 29</t>
  </si>
  <si>
    <t>Lab 30</t>
  </si>
  <si>
    <t>Lab 31</t>
  </si>
  <si>
    <t>Lab 32</t>
  </si>
  <si>
    <t>Lab 33</t>
  </si>
  <si>
    <t>Lab 34</t>
  </si>
  <si>
    <t>Lab 35</t>
  </si>
  <si>
    <t>Lab 36</t>
  </si>
  <si>
    <t>Lab 37</t>
  </si>
  <si>
    <t>Lab 38</t>
  </si>
  <si>
    <t>Lab 39</t>
  </si>
  <si>
    <t>Lab 40</t>
  </si>
  <si>
    <t>Lab 41</t>
  </si>
  <si>
    <t>Lab 42</t>
  </si>
  <si>
    <t>Lab 43</t>
  </si>
  <si>
    <t>Lab 44</t>
  </si>
  <si>
    <t>Lab 45</t>
  </si>
  <si>
    <t>Lab 46</t>
  </si>
  <si>
    <t>Lab 47</t>
  </si>
  <si>
    <t>Lab 48</t>
  </si>
  <si>
    <t>Lab 49</t>
  </si>
  <si>
    <t>Lab 50</t>
  </si>
  <si>
    <t>Lab 51</t>
  </si>
  <si>
    <t>Lab 52</t>
  </si>
  <si>
    <t>Lab 53</t>
  </si>
  <si>
    <t>Lab 54</t>
  </si>
  <si>
    <t>Lab 55</t>
  </si>
  <si>
    <t>Lab 56</t>
  </si>
  <si>
    <t>Lab 57</t>
  </si>
  <si>
    <t>Lab 58</t>
  </si>
  <si>
    <t>Lab 59</t>
  </si>
  <si>
    <t>Lab 60</t>
  </si>
  <si>
    <t>Lab 61</t>
  </si>
  <si>
    <t>Lab 62</t>
  </si>
  <si>
    <t>Lab 63</t>
  </si>
  <si>
    <t>Lab 64</t>
  </si>
  <si>
    <t>Lab 65</t>
  </si>
  <si>
    <t>Lab 66</t>
  </si>
  <si>
    <t>Lab 67</t>
  </si>
  <si>
    <t>Lab 68</t>
  </si>
  <si>
    <t>Lab 69</t>
  </si>
  <si>
    <t>Lab 70</t>
  </si>
  <si>
    <t>Lab 71</t>
  </si>
  <si>
    <t>Lab 72</t>
  </si>
  <si>
    <t>Lab 73</t>
  </si>
  <si>
    <t>Lab 74</t>
  </si>
  <si>
    <t>Lab 75</t>
  </si>
  <si>
    <t>Lab 76</t>
  </si>
  <si>
    <t>Lab 77</t>
  </si>
  <si>
    <t>Lab 78</t>
  </si>
  <si>
    <t>Lab 79</t>
  </si>
  <si>
    <t>Lab 80</t>
  </si>
  <si>
    <t>Lab 81</t>
  </si>
  <si>
    <t>Lab 82</t>
  </si>
  <si>
    <t>Lab 83</t>
  </si>
  <si>
    <t>Lab 84</t>
  </si>
  <si>
    <t>Lab 85</t>
  </si>
  <si>
    <t>Lab 86</t>
  </si>
  <si>
    <t>Lab 87</t>
  </si>
  <si>
    <t>Lab 88</t>
  </si>
  <si>
    <t>Lab 89</t>
  </si>
  <si>
    <t>Lab 90</t>
  </si>
  <si>
    <t>Lab 91</t>
  </si>
  <si>
    <t>Lab 92</t>
  </si>
  <si>
    <t>Lab 93</t>
  </si>
  <si>
    <t>Lab 94</t>
  </si>
  <si>
    <t>Lab 95</t>
  </si>
  <si>
    <t>Lab 96</t>
  </si>
  <si>
    <t>Lab 97</t>
  </si>
  <si>
    <t>Lab 98</t>
  </si>
  <si>
    <t>Lab 99</t>
  </si>
  <si>
    <t>Lab 100</t>
  </si>
  <si>
    <t>Lab 101</t>
  </si>
  <si>
    <t>Lab 102</t>
  </si>
  <si>
    <t>Lab 103</t>
  </si>
  <si>
    <t>Lab 104</t>
  </si>
  <si>
    <t>Lab 105</t>
  </si>
  <si>
    <t>Lab 106</t>
  </si>
  <si>
    <t>Lab 107</t>
  </si>
  <si>
    <t>Lab 108</t>
  </si>
  <si>
    <t>Lab 109</t>
  </si>
  <si>
    <t>Lab 110</t>
  </si>
  <si>
    <t>Lab 111</t>
  </si>
  <si>
    <t>Lab 112</t>
  </si>
  <si>
    <t>Lab 113</t>
  </si>
  <si>
    <t>Lab 114</t>
  </si>
  <si>
    <t>Lab 115</t>
  </si>
  <si>
    <t>Lab 116</t>
  </si>
  <si>
    <t>Lab 117</t>
  </si>
  <si>
    <t>Lab 118</t>
  </si>
  <si>
    <t>Lab 119</t>
  </si>
  <si>
    <t>Lab 120</t>
  </si>
  <si>
    <t>Lab 121</t>
  </si>
  <si>
    <t>Lab 122</t>
  </si>
  <si>
    <t>Lab 123</t>
  </si>
  <si>
    <t>Lab 124</t>
  </si>
  <si>
    <t>Lab 125</t>
  </si>
  <si>
    <t>Lab 126</t>
  </si>
  <si>
    <t>Lab 127</t>
  </si>
  <si>
    <t>Lab 128</t>
  </si>
  <si>
    <t>Lab 129</t>
  </si>
  <si>
    <t>Lab 130</t>
  </si>
  <si>
    <t>Lab 131</t>
  </si>
  <si>
    <t>Lab 132</t>
  </si>
  <si>
    <t>Lab 133</t>
  </si>
  <si>
    <t>Lab 134</t>
  </si>
  <si>
    <t>Lab 135</t>
  </si>
  <si>
    <t>Lab 136</t>
  </si>
  <si>
    <t>Lab 137</t>
  </si>
  <si>
    <t>Lab 138</t>
  </si>
  <si>
    <t>Lab 139</t>
  </si>
  <si>
    <t>Lab 140</t>
  </si>
  <si>
    <t>Lab 141</t>
  </si>
  <si>
    <t>Lab 142</t>
  </si>
  <si>
    <t>Lab 143</t>
  </si>
  <si>
    <t>Lab 144</t>
  </si>
  <si>
    <t>Lab 145</t>
  </si>
  <si>
    <t>Lab 146</t>
  </si>
  <si>
    <t>Lab 147</t>
  </si>
  <si>
    <t>Lab 148</t>
  </si>
  <si>
    <t>Lab 149</t>
  </si>
  <si>
    <t>Lab 150</t>
  </si>
  <si>
    <t>Lab 151</t>
  </si>
  <si>
    <t>Lab 152</t>
  </si>
  <si>
    <t>Lab 153</t>
  </si>
  <si>
    <t>Lab 154</t>
  </si>
  <si>
    <t>Lab 155</t>
  </si>
  <si>
    <t>Lab 156</t>
  </si>
  <si>
    <t>Lab 157</t>
  </si>
  <si>
    <t>Lab 158</t>
  </si>
  <si>
    <t>Lab 159</t>
  </si>
  <si>
    <t>Lab 160</t>
  </si>
  <si>
    <t>Lab 161</t>
  </si>
  <si>
    <t>Lab 162</t>
  </si>
  <si>
    <t>Lab 163</t>
  </si>
  <si>
    <t>Lab 164</t>
  </si>
  <si>
    <t>Lab 165</t>
  </si>
  <si>
    <t>Lab 166</t>
  </si>
  <si>
    <t>Lab 167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</si>
</sst>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1" fillId="0" borderId="0" xfId="0" applyFont="1"/>
    <xf numFmtId="1" fontId="2" fillId="0" borderId="0" xfId="0" applyNumberFormat="1" applyFont="1" applyAlignment="1">
      <alignment horizontal="centerContinuous"/>
    </xf>
    <xf numFmtId="1" fontId="0" fillId="0" borderId="0" xfId="0" applyNumberFormat="1" applyAlignment="1">
      <alignment horizontal="center"/>
    </xf>
    <xf numFmtId="1" fontId="1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Continuous"/>
    </xf>
    <xf numFmtId="2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center"/>
    </xf>
    <xf numFmtId="2" fontId="2" fillId="0" borderId="0" xfId="0" quotePrefix="1" applyNumberFormat="1" applyFont="1" applyAlignment="1">
      <alignment horizontal="centerContinuous"/>
    </xf>
  </cellXfs>
  <cellStyles count="1">
    <cellStyle name="Normal" xfId="0" builtinId="0"/>
  </cellStyles>
  <dxfs count="8"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und%20Robin/2016-04/Results%20Fil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ES\France%20D\LAB\JOBS\Geostats\13543%20Geostats%20Au%20&amp;%20Ag%20large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AB/JOBS/Geostats/14253%20Geostats%20Au%20&amp;%20Ag%20large%20template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tings"/>
      <sheetName val="Number Generator Sheet"/>
      <sheetName val="Sample Numbers"/>
      <sheetName val="Results Compilation"/>
      <sheetName val="Z-Scores"/>
      <sheetName val="Results Entry Sheet"/>
      <sheetName val="N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 (2)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Graphs"/>
      <sheetName val="QC "/>
      <sheetName val="Data QC A Team"/>
      <sheetName val="Data QC B Team"/>
      <sheetName val="Data QC Rpt"/>
    </sheetNames>
    <sheetDataSet>
      <sheetData sheetId="0">
        <row r="14">
          <cell r="A14" t="str">
            <v>OKT1001</v>
          </cell>
        </row>
        <row r="15">
          <cell r="A15" t="str">
            <v>OKT1002</v>
          </cell>
        </row>
        <row r="16">
          <cell r="A16" t="str">
            <v>OKT1003</v>
          </cell>
        </row>
        <row r="17">
          <cell r="A17" t="str">
            <v>OKT1004</v>
          </cell>
        </row>
        <row r="18">
          <cell r="A18" t="str">
            <v>OKT1005</v>
          </cell>
        </row>
        <row r="19">
          <cell r="A19" t="str">
            <v>OKT1006</v>
          </cell>
        </row>
        <row r="20">
          <cell r="A20" t="str">
            <v>OKT1007</v>
          </cell>
        </row>
        <row r="21">
          <cell r="A21" t="str">
            <v>OKT1008</v>
          </cell>
        </row>
        <row r="22">
          <cell r="A22" t="str">
            <v>OKT1009</v>
          </cell>
        </row>
        <row r="23">
          <cell r="A23" t="str">
            <v>OKT1010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Silver and Gold Report "/>
      <sheetName val="Graphs"/>
      <sheetName val="QC "/>
      <sheetName val="Data QC A Team"/>
      <sheetName val="Data QC B Team"/>
      <sheetName val="Data QC C Team)"/>
    </sheetNames>
    <sheetDataSet>
      <sheetData sheetId="0" refreshError="1">
        <row r="24">
          <cell r="A24" t="str">
            <v>BDT3055</v>
          </cell>
        </row>
        <row r="25">
          <cell r="A25" t="str">
            <v>BDT3056</v>
          </cell>
        </row>
        <row r="26">
          <cell r="A26" t="str">
            <v>BDT3057</v>
          </cell>
        </row>
        <row r="27">
          <cell r="A27" t="str">
            <v>BDT3058</v>
          </cell>
        </row>
        <row r="28">
          <cell r="A28" t="str">
            <v>BDT3059</v>
          </cell>
        </row>
        <row r="29">
          <cell r="A29" t="str">
            <v>BDT3060</v>
          </cell>
        </row>
        <row r="30">
          <cell r="A30" t="str">
            <v>BDT3061</v>
          </cell>
        </row>
        <row r="31">
          <cell r="A31" t="str">
            <v>BDT3062</v>
          </cell>
        </row>
        <row r="32">
          <cell r="A32" t="str">
            <v>BDT3063</v>
          </cell>
        </row>
        <row r="33">
          <cell r="A33" t="str">
            <v>BDT3064</v>
          </cell>
        </row>
        <row r="34">
          <cell r="A34" t="str">
            <v>BDT3065</v>
          </cell>
        </row>
        <row r="35">
          <cell r="A35" t="str">
            <v>BDT3066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 tint="0.79998168889431442"/>
  </sheetPr>
  <dimension ref="A1:D177"/>
  <sheetViews>
    <sheetView tabSelected="1" zoomScale="85" zoomScaleNormal="70" workbookViewId="0">
      <pane ySplit="10" topLeftCell="A11" activePane="bottomLeft" state="frozenSplit"/>
      <selection activeCell="A11" sqref="A11:D300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2" width="12.7265625" style="8" customWidth="1"/>
    <col min="3" max="4" width="12.7265625" style="5" customWidth="1"/>
    <col min="5" max="16384" width="9.1796875" style="2"/>
  </cols>
  <sheetData>
    <row r="1" spans="1:4" ht="13" x14ac:dyDescent="0.3">
      <c r="A1" s="1" t="s">
        <v>4</v>
      </c>
      <c r="B1" s="6" t="str" cm="1">
        <f t="array" aca="1" ref="B1" ca="1">MID(CELL("filename",A1),FIND("[",CELL("filename",A1))+1,FIND("]", CELL("filename",A1))-FIND("[",CELL("filename",A1))-1-5)</f>
        <v>G923-1</v>
      </c>
      <c r="C1" s="3"/>
      <c r="D1" s="3"/>
    </row>
    <row r="2" spans="1:4" ht="13" x14ac:dyDescent="0.3">
      <c r="A2" s="1" t="s">
        <v>2</v>
      </c>
      <c r="B2" s="6" t="str" cm="1">
        <f t="array" aca="1" ref="B2" ca="1">MID(CELL("filename",A1),FIND("]",CELL("filename",A1))+1,255)</f>
        <v>Au (Fire Assay)</v>
      </c>
      <c r="C2" s="3"/>
      <c r="D2" s="3"/>
    </row>
    <row r="3" spans="1:4" ht="13" x14ac:dyDescent="0.3">
      <c r="A3" s="1" t="s">
        <v>5</v>
      </c>
      <c r="B3" s="6" t="s">
        <v>11</v>
      </c>
      <c r="C3" s="3"/>
      <c r="D3" s="3"/>
    </row>
    <row r="4" spans="1:4" ht="13" x14ac:dyDescent="0.3">
      <c r="A4" s="1" t="s">
        <v>1</v>
      </c>
      <c r="B4" s="6">
        <f>AVERAGE(B$11:B$177)</f>
        <v>0.44415964375000022</v>
      </c>
      <c r="C4" s="3"/>
      <c r="D4" s="3"/>
    </row>
    <row r="5" spans="1:4" ht="13" x14ac:dyDescent="0.3">
      <c r="A5" s="1" t="s">
        <v>3</v>
      </c>
      <c r="B5" s="6">
        <f>STDEV(B$11:B$177)</f>
        <v>2.8871078308511225E-2</v>
      </c>
      <c r="C5" s="3"/>
      <c r="D5" s="3"/>
    </row>
    <row r="6" spans="1:4" ht="13" x14ac:dyDescent="0.3">
      <c r="A6" s="1" t="s">
        <v>0</v>
      </c>
      <c r="B6" s="3">
        <f>COUNT(B$11:B$177)</f>
        <v>160</v>
      </c>
      <c r="C6" s="3"/>
      <c r="D6" s="3"/>
    </row>
    <row r="7" spans="1:4" ht="13" x14ac:dyDescent="0.3">
      <c r="A7" s="1" t="s">
        <v>6</v>
      </c>
      <c r="B7" s="6">
        <f>TINV(0.05,B6-1)*B5/SQRT(B6-1)</f>
        <v>4.5220015793626814E-3</v>
      </c>
      <c r="C7" s="3"/>
      <c r="D7" s="3"/>
    </row>
    <row r="8" spans="1:4" ht="13" x14ac:dyDescent="0.3">
      <c r="A8" s="1"/>
      <c r="B8" s="6"/>
      <c r="C8" s="3"/>
      <c r="D8" s="3"/>
    </row>
    <row r="9" spans="1:4" ht="13" x14ac:dyDescent="0.3">
      <c r="A9" s="1"/>
      <c r="B9" s="9" t="s">
        <v>12</v>
      </c>
      <c r="C9" s="3"/>
      <c r="D9" s="3"/>
    </row>
    <row r="10" spans="1:4" ht="13" x14ac:dyDescent="0.3">
      <c r="A10" s="1" t="s">
        <v>7</v>
      </c>
      <c r="B10" s="6" t="s">
        <v>10</v>
      </c>
      <c r="C10" s="3" t="s">
        <v>8</v>
      </c>
      <c r="D10" s="3" t="s">
        <v>9</v>
      </c>
    </row>
    <row r="11" spans="1:4" x14ac:dyDescent="0.25">
      <c r="A11" s="2" t="s">
        <v>40</v>
      </c>
      <c r="B11" s="7">
        <v>0.44800000000000001</v>
      </c>
      <c r="C11" s="4" t="s">
        <v>16</v>
      </c>
      <c r="D11" s="4" t="s">
        <v>35</v>
      </c>
    </row>
    <row r="12" spans="1:4" x14ac:dyDescent="0.25">
      <c r="A12" s="2" t="s">
        <v>41</v>
      </c>
      <c r="B12" s="7">
        <v>0.44500000000000001</v>
      </c>
      <c r="C12" s="4" t="s">
        <v>16</v>
      </c>
      <c r="D12" s="4" t="s">
        <v>18</v>
      </c>
    </row>
    <row r="13" spans="1:4" x14ac:dyDescent="0.25">
      <c r="A13" s="2" t="s">
        <v>42</v>
      </c>
      <c r="B13" s="7">
        <v>0.45</v>
      </c>
      <c r="C13" s="4" t="s">
        <v>16</v>
      </c>
      <c r="D13" s="4" t="s">
        <v>18</v>
      </c>
    </row>
    <row r="14" spans="1:4" x14ac:dyDescent="0.25">
      <c r="A14" s="2" t="s">
        <v>43</v>
      </c>
      <c r="B14" s="7">
        <v>0.37</v>
      </c>
      <c r="C14" s="4" t="s">
        <v>16</v>
      </c>
      <c r="D14" s="4" t="s">
        <v>18</v>
      </c>
    </row>
    <row r="15" spans="1:4" x14ac:dyDescent="0.25">
      <c r="A15" s="2" t="s">
        <v>44</v>
      </c>
      <c r="B15" s="7">
        <v>0.40899999999999997</v>
      </c>
      <c r="C15" s="4" t="s">
        <v>16</v>
      </c>
      <c r="D15" s="4" t="s">
        <v>18</v>
      </c>
    </row>
    <row r="16" spans="1:4" x14ac:dyDescent="0.25">
      <c r="A16" s="2" t="s">
        <v>45</v>
      </c>
      <c r="B16" s="7">
        <v>0.46</v>
      </c>
      <c r="C16" s="4" t="s">
        <v>16</v>
      </c>
      <c r="D16" s="4" t="s">
        <v>17</v>
      </c>
    </row>
    <row r="17" spans="1:4" x14ac:dyDescent="0.25">
      <c r="A17" s="2" t="s">
        <v>46</v>
      </c>
      <c r="B17" s="7">
        <v>0.5</v>
      </c>
      <c r="C17" s="4" t="s">
        <v>16</v>
      </c>
      <c r="D17" s="4" t="s">
        <v>17</v>
      </c>
    </row>
    <row r="18" spans="1:4" x14ac:dyDescent="0.25">
      <c r="A18" s="2" t="s">
        <v>47</v>
      </c>
      <c r="B18" s="7">
        <v>0.48</v>
      </c>
      <c r="C18" s="4" t="s">
        <v>16</v>
      </c>
      <c r="D18" s="4" t="s">
        <v>18</v>
      </c>
    </row>
    <row r="19" spans="1:4" x14ac:dyDescent="0.25">
      <c r="A19" s="2" t="s">
        <v>48</v>
      </c>
      <c r="B19" s="7" t="s">
        <v>32</v>
      </c>
      <c r="C19" s="4" t="s">
        <v>16</v>
      </c>
      <c r="D19" s="4" t="s">
        <v>18</v>
      </c>
    </row>
    <row r="20" spans="1:4" x14ac:dyDescent="0.25">
      <c r="A20" s="2" t="s">
        <v>49</v>
      </c>
      <c r="B20" s="7">
        <v>0.49</v>
      </c>
      <c r="C20" s="4" t="s">
        <v>16</v>
      </c>
      <c r="D20" s="4" t="s">
        <v>18</v>
      </c>
    </row>
    <row r="21" spans="1:4" x14ac:dyDescent="0.25">
      <c r="A21" s="2" t="s">
        <v>50</v>
      </c>
      <c r="B21" s="7">
        <v>0.44</v>
      </c>
      <c r="C21" s="4" t="s">
        <v>16</v>
      </c>
      <c r="D21" s="4" t="s">
        <v>18</v>
      </c>
    </row>
    <row r="22" spans="1:4" x14ac:dyDescent="0.25">
      <c r="A22" s="2" t="s">
        <v>51</v>
      </c>
      <c r="B22" s="7">
        <v>0.52</v>
      </c>
      <c r="C22" s="4" t="s">
        <v>16</v>
      </c>
      <c r="D22" s="4" t="s">
        <v>17</v>
      </c>
    </row>
    <row r="23" spans="1:4" x14ac:dyDescent="0.25">
      <c r="A23" s="2" t="s">
        <v>52</v>
      </c>
      <c r="B23" s="7">
        <v>0.41</v>
      </c>
      <c r="C23" s="4" t="s">
        <v>16</v>
      </c>
      <c r="D23" s="4" t="s">
        <v>18</v>
      </c>
    </row>
    <row r="24" spans="1:4" x14ac:dyDescent="0.25">
      <c r="A24" s="2" t="s">
        <v>53</v>
      </c>
      <c r="B24" s="7">
        <v>0.44</v>
      </c>
      <c r="C24" s="4" t="s">
        <v>16</v>
      </c>
      <c r="D24" s="4" t="s">
        <v>18</v>
      </c>
    </row>
    <row r="25" spans="1:4" x14ac:dyDescent="0.25">
      <c r="A25" s="2" t="s">
        <v>54</v>
      </c>
      <c r="B25" s="7">
        <v>0.42</v>
      </c>
      <c r="C25" s="4" t="s">
        <v>33</v>
      </c>
      <c r="D25" s="4"/>
    </row>
    <row r="26" spans="1:4" x14ac:dyDescent="0.25">
      <c r="A26" s="2" t="s">
        <v>55</v>
      </c>
      <c r="B26" s="7">
        <v>0.44</v>
      </c>
      <c r="C26" s="4" t="s">
        <v>16</v>
      </c>
      <c r="D26" s="4" t="s">
        <v>18</v>
      </c>
    </row>
    <row r="27" spans="1:4" x14ac:dyDescent="0.25">
      <c r="A27" s="2" t="s">
        <v>56</v>
      </c>
      <c r="B27" s="7">
        <v>0.42</v>
      </c>
      <c r="C27" s="4" t="s">
        <v>16</v>
      </c>
      <c r="D27" s="4" t="s">
        <v>18</v>
      </c>
    </row>
    <row r="28" spans="1:4" x14ac:dyDescent="0.25">
      <c r="A28" s="2" t="s">
        <v>57</v>
      </c>
      <c r="B28" s="7">
        <v>0.45</v>
      </c>
      <c r="C28" s="4" t="s">
        <v>16</v>
      </c>
      <c r="D28" s="4" t="s">
        <v>18</v>
      </c>
    </row>
    <row r="29" spans="1:4" x14ac:dyDescent="0.25">
      <c r="A29" s="2" t="s">
        <v>58</v>
      </c>
      <c r="B29" s="7">
        <v>0.39</v>
      </c>
      <c r="C29" s="4" t="s">
        <v>16</v>
      </c>
      <c r="D29" s="4" t="s">
        <v>18</v>
      </c>
    </row>
    <row r="30" spans="1:4" x14ac:dyDescent="0.25">
      <c r="A30" s="2" t="s">
        <v>59</v>
      </c>
      <c r="B30" s="7">
        <v>0.43</v>
      </c>
      <c r="C30" s="4" t="s">
        <v>16</v>
      </c>
      <c r="D30" s="4" t="s">
        <v>18</v>
      </c>
    </row>
    <row r="31" spans="1:4" x14ac:dyDescent="0.25">
      <c r="A31" s="2" t="s">
        <v>60</v>
      </c>
      <c r="B31" s="7">
        <v>0.41</v>
      </c>
      <c r="C31" s="4" t="s">
        <v>16</v>
      </c>
      <c r="D31" s="4" t="s">
        <v>18</v>
      </c>
    </row>
    <row r="32" spans="1:4" x14ac:dyDescent="0.25">
      <c r="A32" s="2" t="s">
        <v>61</v>
      </c>
      <c r="B32" s="7">
        <v>0.47</v>
      </c>
      <c r="C32" s="4" t="s">
        <v>33</v>
      </c>
      <c r="D32" s="4"/>
    </row>
    <row r="33" spans="1:4" x14ac:dyDescent="0.25">
      <c r="A33" s="2" t="s">
        <v>62</v>
      </c>
      <c r="B33" s="7">
        <v>0.44</v>
      </c>
      <c r="C33" s="4" t="s">
        <v>16</v>
      </c>
      <c r="D33" s="4" t="s">
        <v>18</v>
      </c>
    </row>
    <row r="34" spans="1:4" x14ac:dyDescent="0.25">
      <c r="A34" s="2" t="s">
        <v>63</v>
      </c>
      <c r="B34" s="7">
        <v>0.44</v>
      </c>
      <c r="C34" s="4" t="s">
        <v>16</v>
      </c>
      <c r="D34" s="4" t="s">
        <v>18</v>
      </c>
    </row>
    <row r="35" spans="1:4" x14ac:dyDescent="0.25">
      <c r="A35" s="2" t="s">
        <v>64</v>
      </c>
      <c r="B35" s="7">
        <v>0.44</v>
      </c>
      <c r="C35" s="4" t="s">
        <v>16</v>
      </c>
      <c r="D35" s="4" t="s">
        <v>18</v>
      </c>
    </row>
    <row r="36" spans="1:4" x14ac:dyDescent="0.25">
      <c r="A36" s="2" t="s">
        <v>65</v>
      </c>
      <c r="B36" s="7">
        <v>0.44</v>
      </c>
      <c r="C36" s="4" t="s">
        <v>16</v>
      </c>
      <c r="D36" s="4" t="s">
        <v>18</v>
      </c>
    </row>
    <row r="37" spans="1:4" x14ac:dyDescent="0.25">
      <c r="A37" s="2" t="s">
        <v>66</v>
      </c>
      <c r="B37" s="7">
        <v>0.42</v>
      </c>
      <c r="C37" s="4" t="s">
        <v>16</v>
      </c>
      <c r="D37" s="4" t="s">
        <v>18</v>
      </c>
    </row>
    <row r="38" spans="1:4" x14ac:dyDescent="0.25">
      <c r="A38" s="2" t="s">
        <v>67</v>
      </c>
      <c r="B38" s="7">
        <v>0.44</v>
      </c>
      <c r="C38" s="4" t="s">
        <v>16</v>
      </c>
      <c r="D38" s="4" t="s">
        <v>18</v>
      </c>
    </row>
    <row r="39" spans="1:4" x14ac:dyDescent="0.25">
      <c r="A39" s="2" t="s">
        <v>68</v>
      </c>
      <c r="B39" s="7">
        <v>0.47</v>
      </c>
      <c r="C39" s="4" t="s">
        <v>16</v>
      </c>
      <c r="D39" s="4" t="s">
        <v>18</v>
      </c>
    </row>
    <row r="40" spans="1:4" x14ac:dyDescent="0.25">
      <c r="A40" s="2" t="s">
        <v>69</v>
      </c>
      <c r="B40" s="7">
        <v>0.443</v>
      </c>
      <c r="C40" s="4" t="s">
        <v>16</v>
      </c>
      <c r="D40" s="4" t="s">
        <v>18</v>
      </c>
    </row>
    <row r="41" spans="1:4" x14ac:dyDescent="0.25">
      <c r="A41" s="2" t="s">
        <v>70</v>
      </c>
      <c r="B41" s="7">
        <v>0.46</v>
      </c>
      <c r="C41" s="4" t="s">
        <v>16</v>
      </c>
      <c r="D41" s="4" t="s">
        <v>18</v>
      </c>
    </row>
    <row r="42" spans="1:4" x14ac:dyDescent="0.25">
      <c r="A42" s="2" t="s">
        <v>71</v>
      </c>
      <c r="B42" s="7">
        <v>0.44</v>
      </c>
      <c r="C42" s="4" t="s">
        <v>16</v>
      </c>
      <c r="D42" s="4" t="s">
        <v>18</v>
      </c>
    </row>
    <row r="43" spans="1:4" x14ac:dyDescent="0.25">
      <c r="A43" s="2" t="s">
        <v>72</v>
      </c>
      <c r="B43" s="7">
        <v>0.45</v>
      </c>
      <c r="C43" s="4" t="s">
        <v>16</v>
      </c>
      <c r="D43" s="4" t="s">
        <v>18</v>
      </c>
    </row>
    <row r="44" spans="1:4" x14ac:dyDescent="0.25">
      <c r="A44" s="2" t="s">
        <v>73</v>
      </c>
      <c r="B44" s="7">
        <v>0.43</v>
      </c>
      <c r="C44" s="4" t="s">
        <v>16</v>
      </c>
      <c r="D44" s="4" t="s">
        <v>18</v>
      </c>
    </row>
    <row r="45" spans="1:4" x14ac:dyDescent="0.25">
      <c r="A45" s="2" t="s">
        <v>74</v>
      </c>
      <c r="B45" s="7">
        <v>0.44</v>
      </c>
      <c r="C45" s="4" t="s">
        <v>16</v>
      </c>
      <c r="D45" s="4" t="s">
        <v>18</v>
      </c>
    </row>
    <row r="46" spans="1:4" x14ac:dyDescent="0.25">
      <c r="A46" s="2" t="s">
        <v>75</v>
      </c>
      <c r="B46" s="7">
        <v>0.42</v>
      </c>
      <c r="C46" s="4" t="s">
        <v>16</v>
      </c>
      <c r="D46" s="4" t="s">
        <v>17</v>
      </c>
    </row>
    <row r="47" spans="1:4" x14ac:dyDescent="0.25">
      <c r="A47" s="2" t="s">
        <v>76</v>
      </c>
      <c r="B47" s="7">
        <v>0.45200000000000001</v>
      </c>
      <c r="C47" s="4" t="s">
        <v>16</v>
      </c>
      <c r="D47" s="4" t="s">
        <v>18</v>
      </c>
    </row>
    <row r="48" spans="1:4" x14ac:dyDescent="0.25">
      <c r="A48" s="2" t="s">
        <v>77</v>
      </c>
      <c r="B48" s="7">
        <v>0.44</v>
      </c>
      <c r="C48" s="4" t="s">
        <v>16</v>
      </c>
      <c r="D48" s="4" t="s">
        <v>18</v>
      </c>
    </row>
    <row r="49" spans="1:4" x14ac:dyDescent="0.25">
      <c r="A49" s="2" t="s">
        <v>78</v>
      </c>
      <c r="B49" s="7">
        <v>0.44</v>
      </c>
      <c r="C49" s="4" t="s">
        <v>16</v>
      </c>
      <c r="D49" s="4" t="s">
        <v>18</v>
      </c>
    </row>
    <row r="50" spans="1:4" x14ac:dyDescent="0.25">
      <c r="A50" s="2" t="s">
        <v>79</v>
      </c>
      <c r="B50" s="7">
        <v>0.43</v>
      </c>
      <c r="C50" s="4" t="s">
        <v>16</v>
      </c>
      <c r="D50" s="4" t="s">
        <v>18</v>
      </c>
    </row>
    <row r="51" spans="1:4" x14ac:dyDescent="0.25">
      <c r="A51" s="2" t="s">
        <v>80</v>
      </c>
      <c r="B51" s="7">
        <v>0.44</v>
      </c>
      <c r="C51" s="4" t="s">
        <v>16</v>
      </c>
      <c r="D51" s="4" t="s">
        <v>18</v>
      </c>
    </row>
    <row r="52" spans="1:4" x14ac:dyDescent="0.25">
      <c r="A52" s="2" t="s">
        <v>81</v>
      </c>
      <c r="B52" s="7" t="s">
        <v>34</v>
      </c>
      <c r="C52" s="4" t="s">
        <v>16</v>
      </c>
      <c r="D52" s="4" t="s">
        <v>18</v>
      </c>
    </row>
    <row r="53" spans="1:4" x14ac:dyDescent="0.25">
      <c r="A53" s="2" t="s">
        <v>82</v>
      </c>
      <c r="B53" s="7">
        <v>0.42</v>
      </c>
      <c r="C53" s="4" t="s">
        <v>16</v>
      </c>
      <c r="D53" s="4" t="s">
        <v>18</v>
      </c>
    </row>
    <row r="54" spans="1:4" x14ac:dyDescent="0.25">
      <c r="A54" s="2" t="s">
        <v>83</v>
      </c>
      <c r="B54" s="7">
        <v>0.44</v>
      </c>
      <c r="C54" s="4" t="s">
        <v>16</v>
      </c>
      <c r="D54" s="4" t="s">
        <v>18</v>
      </c>
    </row>
    <row r="55" spans="1:4" x14ac:dyDescent="0.25">
      <c r="A55" s="2" t="s">
        <v>84</v>
      </c>
      <c r="B55" s="7">
        <v>0.42</v>
      </c>
      <c r="C55" s="4" t="s">
        <v>16</v>
      </c>
      <c r="D55" s="4" t="s">
        <v>18</v>
      </c>
    </row>
    <row r="56" spans="1:4" x14ac:dyDescent="0.25">
      <c r="A56" s="2" t="s">
        <v>85</v>
      </c>
      <c r="B56" s="7">
        <v>0.49</v>
      </c>
      <c r="C56" s="4" t="s">
        <v>16</v>
      </c>
      <c r="D56" s="4"/>
    </row>
    <row r="57" spans="1:4" x14ac:dyDescent="0.25">
      <c r="A57" s="2" t="s">
        <v>86</v>
      </c>
      <c r="B57" s="7">
        <v>0.45</v>
      </c>
      <c r="C57" s="4" t="s">
        <v>16</v>
      </c>
      <c r="D57" s="4" t="s">
        <v>18</v>
      </c>
    </row>
    <row r="58" spans="1:4" x14ac:dyDescent="0.25">
      <c r="A58" s="2" t="s">
        <v>87</v>
      </c>
      <c r="B58" s="7">
        <v>0.49</v>
      </c>
      <c r="C58" s="4" t="s">
        <v>16</v>
      </c>
      <c r="D58" s="4" t="s">
        <v>18</v>
      </c>
    </row>
    <row r="59" spans="1:4" x14ac:dyDescent="0.25">
      <c r="A59" s="2" t="s">
        <v>88</v>
      </c>
      <c r="B59" s="7">
        <v>0.45600000000000002</v>
      </c>
      <c r="C59" s="4" t="s">
        <v>16</v>
      </c>
      <c r="D59" s="4" t="s">
        <v>18</v>
      </c>
    </row>
    <row r="60" spans="1:4" x14ac:dyDescent="0.25">
      <c r="A60" s="2" t="s">
        <v>89</v>
      </c>
      <c r="B60" s="7">
        <v>0.45</v>
      </c>
      <c r="C60" s="4" t="s">
        <v>16</v>
      </c>
      <c r="D60" s="4" t="s">
        <v>18</v>
      </c>
    </row>
    <row r="61" spans="1:4" x14ac:dyDescent="0.25">
      <c r="A61" s="2" t="s">
        <v>90</v>
      </c>
      <c r="B61" s="7">
        <v>0.44</v>
      </c>
      <c r="C61" s="4" t="s">
        <v>16</v>
      </c>
      <c r="D61" s="4" t="s">
        <v>18</v>
      </c>
    </row>
    <row r="62" spans="1:4" x14ac:dyDescent="0.25">
      <c r="A62" s="2" t="s">
        <v>91</v>
      </c>
      <c r="B62" s="7">
        <v>0.43</v>
      </c>
      <c r="C62" s="4" t="s">
        <v>16</v>
      </c>
      <c r="D62" s="4" t="s">
        <v>18</v>
      </c>
    </row>
    <row r="63" spans="1:4" x14ac:dyDescent="0.25">
      <c r="A63" s="2" t="s">
        <v>92</v>
      </c>
      <c r="B63" s="7">
        <v>0.44</v>
      </c>
      <c r="C63" s="4" t="s">
        <v>16</v>
      </c>
      <c r="D63" s="4" t="s">
        <v>18</v>
      </c>
    </row>
    <row r="64" spans="1:4" x14ac:dyDescent="0.25">
      <c r="A64" s="2" t="s">
        <v>93</v>
      </c>
      <c r="B64" s="7">
        <v>0.39</v>
      </c>
      <c r="C64" s="4" t="s">
        <v>16</v>
      </c>
      <c r="D64" s="4" t="s">
        <v>18</v>
      </c>
    </row>
    <row r="65" spans="1:4" x14ac:dyDescent="0.25">
      <c r="A65" s="2" t="s">
        <v>94</v>
      </c>
      <c r="B65" s="7">
        <v>0.438</v>
      </c>
      <c r="C65" s="4" t="s">
        <v>16</v>
      </c>
      <c r="D65" s="4" t="s">
        <v>18</v>
      </c>
    </row>
    <row r="66" spans="1:4" x14ac:dyDescent="0.25">
      <c r="A66" s="2" t="s">
        <v>95</v>
      </c>
      <c r="B66" s="7">
        <v>0.42499999999999999</v>
      </c>
      <c r="C66" s="4" t="s">
        <v>15</v>
      </c>
      <c r="D66" s="4"/>
    </row>
    <row r="67" spans="1:4" x14ac:dyDescent="0.25">
      <c r="A67" s="2" t="s">
        <v>96</v>
      </c>
      <c r="B67" s="7">
        <v>0.42</v>
      </c>
      <c r="C67" s="4" t="s">
        <v>16</v>
      </c>
      <c r="D67" s="4" t="s">
        <v>23</v>
      </c>
    </row>
    <row r="68" spans="1:4" x14ac:dyDescent="0.25">
      <c r="A68" s="2" t="s">
        <v>97</v>
      </c>
      <c r="B68" s="7">
        <v>0.41</v>
      </c>
      <c r="C68" s="4" t="s">
        <v>16</v>
      </c>
      <c r="D68" s="4"/>
    </row>
    <row r="69" spans="1:4" x14ac:dyDescent="0.25">
      <c r="A69" s="2" t="s">
        <v>98</v>
      </c>
      <c r="B69" s="7">
        <v>0.44800000000000001</v>
      </c>
      <c r="C69" s="4" t="s">
        <v>16</v>
      </c>
      <c r="D69" s="4" t="s">
        <v>18</v>
      </c>
    </row>
    <row r="70" spans="1:4" x14ac:dyDescent="0.25">
      <c r="A70" s="2" t="s">
        <v>99</v>
      </c>
      <c r="B70" s="7">
        <v>0.42</v>
      </c>
      <c r="C70" s="4" t="s">
        <v>16</v>
      </c>
      <c r="D70" s="4" t="s">
        <v>18</v>
      </c>
    </row>
    <row r="71" spans="1:4" x14ac:dyDescent="0.25">
      <c r="A71" s="2" t="s">
        <v>100</v>
      </c>
      <c r="B71" s="7">
        <v>0.42</v>
      </c>
      <c r="C71" s="4" t="s">
        <v>16</v>
      </c>
      <c r="D71" s="4" t="s">
        <v>18</v>
      </c>
    </row>
    <row r="72" spans="1:4" x14ac:dyDescent="0.25">
      <c r="A72" s="2" t="s">
        <v>101</v>
      </c>
      <c r="B72" s="7">
        <v>0.43</v>
      </c>
      <c r="C72" s="4" t="s">
        <v>16</v>
      </c>
      <c r="D72" s="4" t="s">
        <v>18</v>
      </c>
    </row>
    <row r="73" spans="1:4" x14ac:dyDescent="0.25">
      <c r="A73" s="2" t="s">
        <v>102</v>
      </c>
      <c r="B73" s="7">
        <v>0.49</v>
      </c>
      <c r="C73" s="4" t="s">
        <v>16</v>
      </c>
      <c r="D73" s="4" t="s">
        <v>17</v>
      </c>
    </row>
    <row r="74" spans="1:4" x14ac:dyDescent="0.25">
      <c r="A74" s="2" t="s">
        <v>103</v>
      </c>
      <c r="B74" s="7">
        <v>0.44</v>
      </c>
      <c r="C74" s="4" t="s">
        <v>16</v>
      </c>
      <c r="D74" s="4" t="s">
        <v>23</v>
      </c>
    </row>
    <row r="75" spans="1:4" x14ac:dyDescent="0.25">
      <c r="A75" s="2" t="s">
        <v>104</v>
      </c>
      <c r="B75" s="7">
        <v>0.41</v>
      </c>
      <c r="C75" s="4" t="s">
        <v>16</v>
      </c>
      <c r="D75" s="4" t="s">
        <v>18</v>
      </c>
    </row>
    <row r="76" spans="1:4" x14ac:dyDescent="0.25">
      <c r="A76" s="2" t="s">
        <v>105</v>
      </c>
      <c r="B76" s="7">
        <v>0.44</v>
      </c>
      <c r="C76" s="4" t="s">
        <v>16</v>
      </c>
      <c r="D76" s="4" t="s">
        <v>18</v>
      </c>
    </row>
    <row r="77" spans="1:4" x14ac:dyDescent="0.25">
      <c r="A77" s="2" t="s">
        <v>106</v>
      </c>
      <c r="B77" s="7">
        <v>0.44</v>
      </c>
      <c r="C77" s="4" t="s">
        <v>16</v>
      </c>
      <c r="D77" s="4" t="s">
        <v>18</v>
      </c>
    </row>
    <row r="78" spans="1:4" x14ac:dyDescent="0.25">
      <c r="A78" s="2" t="s">
        <v>107</v>
      </c>
      <c r="B78" s="7">
        <v>0.38</v>
      </c>
      <c r="C78" s="4" t="s">
        <v>16</v>
      </c>
      <c r="D78" s="4" t="s">
        <v>18</v>
      </c>
    </row>
    <row r="79" spans="1:4" x14ac:dyDescent="0.25">
      <c r="A79" s="2" t="s">
        <v>108</v>
      </c>
      <c r="B79" s="7">
        <v>0.44</v>
      </c>
      <c r="C79" s="4" t="s">
        <v>16</v>
      </c>
      <c r="D79" s="4" t="s">
        <v>18</v>
      </c>
    </row>
    <row r="80" spans="1:4" x14ac:dyDescent="0.25">
      <c r="A80" s="2" t="s">
        <v>109</v>
      </c>
      <c r="B80" s="7">
        <v>0.44</v>
      </c>
      <c r="C80" s="4" t="s">
        <v>16</v>
      </c>
      <c r="D80" s="4" t="s">
        <v>18</v>
      </c>
    </row>
    <row r="81" spans="1:4" x14ac:dyDescent="0.25">
      <c r="A81" s="2" t="s">
        <v>110</v>
      </c>
      <c r="B81" s="7">
        <v>0.39</v>
      </c>
      <c r="C81" s="4" t="s">
        <v>16</v>
      </c>
      <c r="D81" s="4" t="s">
        <v>18</v>
      </c>
    </row>
    <row r="82" spans="1:4" x14ac:dyDescent="0.25">
      <c r="A82" s="2" t="s">
        <v>111</v>
      </c>
      <c r="B82" s="7">
        <v>0.49</v>
      </c>
      <c r="C82" s="4" t="s">
        <v>16</v>
      </c>
      <c r="D82" s="4" t="s">
        <v>18</v>
      </c>
    </row>
    <row r="83" spans="1:4" x14ac:dyDescent="0.25">
      <c r="A83" s="2" t="s">
        <v>112</v>
      </c>
      <c r="B83" s="7">
        <v>0.48</v>
      </c>
      <c r="C83" s="4" t="s">
        <v>16</v>
      </c>
      <c r="D83" s="4"/>
    </row>
    <row r="84" spans="1:4" x14ac:dyDescent="0.25">
      <c r="A84" s="2" t="s">
        <v>113</v>
      </c>
      <c r="B84" s="7">
        <v>0.45</v>
      </c>
      <c r="C84" s="4" t="s">
        <v>16</v>
      </c>
      <c r="D84" s="4" t="s">
        <v>23</v>
      </c>
    </row>
    <row r="85" spans="1:4" x14ac:dyDescent="0.25">
      <c r="A85" s="2" t="s">
        <v>114</v>
      </c>
      <c r="B85" s="7">
        <v>0.5</v>
      </c>
      <c r="C85" s="4" t="s">
        <v>16</v>
      </c>
      <c r="D85" s="4" t="s">
        <v>18</v>
      </c>
    </row>
    <row r="86" spans="1:4" x14ac:dyDescent="0.25">
      <c r="A86" s="2" t="s">
        <v>115</v>
      </c>
      <c r="B86" s="7">
        <v>0.44800000000000001</v>
      </c>
      <c r="C86" s="4" t="s">
        <v>16</v>
      </c>
      <c r="D86" s="4" t="s">
        <v>23</v>
      </c>
    </row>
    <row r="87" spans="1:4" x14ac:dyDescent="0.25">
      <c r="A87" s="2" t="s">
        <v>116</v>
      </c>
      <c r="B87" s="7">
        <v>0.433</v>
      </c>
      <c r="C87" s="4" t="s">
        <v>16</v>
      </c>
      <c r="D87" s="4" t="s">
        <v>23</v>
      </c>
    </row>
    <row r="88" spans="1:4" x14ac:dyDescent="0.25">
      <c r="A88" s="2" t="s">
        <v>117</v>
      </c>
      <c r="B88" s="7">
        <v>0.51</v>
      </c>
      <c r="C88" s="4" t="s">
        <v>16</v>
      </c>
      <c r="D88" s="4" t="s">
        <v>18</v>
      </c>
    </row>
    <row r="89" spans="1:4" x14ac:dyDescent="0.25">
      <c r="A89" s="2" t="s">
        <v>118</v>
      </c>
      <c r="B89" s="7">
        <v>0.45</v>
      </c>
      <c r="C89" s="4" t="s">
        <v>16</v>
      </c>
      <c r="D89" s="4" t="s">
        <v>18</v>
      </c>
    </row>
    <row r="90" spans="1:4" x14ac:dyDescent="0.25">
      <c r="A90" s="2" t="s">
        <v>119</v>
      </c>
      <c r="B90" s="7">
        <v>0.44</v>
      </c>
      <c r="C90" s="4" t="s">
        <v>16</v>
      </c>
      <c r="D90" s="4" t="s">
        <v>18</v>
      </c>
    </row>
    <row r="91" spans="1:4" x14ac:dyDescent="0.25">
      <c r="A91" s="2" t="s">
        <v>120</v>
      </c>
      <c r="B91" s="7">
        <v>0.48</v>
      </c>
      <c r="C91" s="4" t="s">
        <v>16</v>
      </c>
      <c r="D91" s="4" t="s">
        <v>18</v>
      </c>
    </row>
    <row r="92" spans="1:4" x14ac:dyDescent="0.25">
      <c r="A92" s="2" t="s">
        <v>121</v>
      </c>
      <c r="B92" s="7">
        <v>0.45</v>
      </c>
      <c r="C92" s="4" t="s">
        <v>16</v>
      </c>
      <c r="D92" s="4" t="s">
        <v>18</v>
      </c>
    </row>
    <row r="93" spans="1:4" x14ac:dyDescent="0.25">
      <c r="A93" s="2" t="s">
        <v>122</v>
      </c>
      <c r="B93" s="7">
        <v>0.5</v>
      </c>
      <c r="C93" s="4" t="s">
        <v>16</v>
      </c>
      <c r="D93" s="4" t="s">
        <v>18</v>
      </c>
    </row>
    <row r="94" spans="1:4" x14ac:dyDescent="0.25">
      <c r="A94" s="2" t="s">
        <v>123</v>
      </c>
      <c r="B94" s="7">
        <v>0.42</v>
      </c>
      <c r="C94" s="4" t="s">
        <v>16</v>
      </c>
      <c r="D94" s="4" t="s">
        <v>18</v>
      </c>
    </row>
    <row r="95" spans="1:4" x14ac:dyDescent="0.25">
      <c r="A95" s="2" t="s">
        <v>124</v>
      </c>
      <c r="B95" s="7">
        <v>0.42899999999999999</v>
      </c>
      <c r="C95" s="4" t="s">
        <v>16</v>
      </c>
      <c r="D95" s="4" t="s">
        <v>18</v>
      </c>
    </row>
    <row r="96" spans="1:4" x14ac:dyDescent="0.25">
      <c r="A96" s="2" t="s">
        <v>125</v>
      </c>
      <c r="B96" s="7">
        <v>0.43</v>
      </c>
      <c r="C96" s="4" t="s">
        <v>16</v>
      </c>
      <c r="D96" s="4" t="s">
        <v>18</v>
      </c>
    </row>
    <row r="97" spans="1:4" x14ac:dyDescent="0.25">
      <c r="A97" s="2" t="s">
        <v>126</v>
      </c>
      <c r="B97" s="7">
        <v>0.46</v>
      </c>
      <c r="C97" s="4" t="s">
        <v>16</v>
      </c>
      <c r="D97" s="4" t="s">
        <v>18</v>
      </c>
    </row>
    <row r="98" spans="1:4" x14ac:dyDescent="0.25">
      <c r="A98" s="2" t="s">
        <v>127</v>
      </c>
      <c r="B98" s="7">
        <v>0.52</v>
      </c>
      <c r="C98" s="4" t="s">
        <v>16</v>
      </c>
      <c r="D98" s="4" t="s">
        <v>18</v>
      </c>
    </row>
    <row r="99" spans="1:4" x14ac:dyDescent="0.25">
      <c r="A99" s="2" t="s">
        <v>128</v>
      </c>
      <c r="B99" s="7">
        <v>0.45</v>
      </c>
      <c r="C99" s="4" t="s">
        <v>16</v>
      </c>
      <c r="D99" s="4"/>
    </row>
    <row r="100" spans="1:4" x14ac:dyDescent="0.25">
      <c r="A100" s="2" t="s">
        <v>129</v>
      </c>
      <c r="B100" s="7">
        <v>0.46</v>
      </c>
      <c r="C100" s="4" t="s">
        <v>16</v>
      </c>
      <c r="D100" s="4" t="s">
        <v>23</v>
      </c>
    </row>
    <row r="101" spans="1:4" x14ac:dyDescent="0.25">
      <c r="A101" s="2" t="s">
        <v>130</v>
      </c>
      <c r="B101" s="7">
        <v>0.42</v>
      </c>
      <c r="C101" s="4" t="s">
        <v>16</v>
      </c>
      <c r="D101" s="4" t="s">
        <v>18</v>
      </c>
    </row>
    <row r="102" spans="1:4" x14ac:dyDescent="0.25">
      <c r="A102" s="2" t="s">
        <v>131</v>
      </c>
      <c r="B102" s="7">
        <v>0.4</v>
      </c>
      <c r="C102" s="4" t="s">
        <v>16</v>
      </c>
      <c r="D102" s="4"/>
    </row>
    <row r="103" spans="1:4" x14ac:dyDescent="0.25">
      <c r="A103" s="2" t="s">
        <v>132</v>
      </c>
      <c r="B103" s="7">
        <v>0.43</v>
      </c>
      <c r="C103" s="4" t="s">
        <v>16</v>
      </c>
      <c r="D103" s="4" t="s">
        <v>18</v>
      </c>
    </row>
    <row r="104" spans="1:4" x14ac:dyDescent="0.25">
      <c r="A104" s="2" t="s">
        <v>133</v>
      </c>
      <c r="B104" s="7">
        <v>0.42</v>
      </c>
      <c r="C104" s="4" t="s">
        <v>16</v>
      </c>
      <c r="D104" s="4" t="s">
        <v>18</v>
      </c>
    </row>
    <row r="105" spans="1:4" x14ac:dyDescent="0.25">
      <c r="A105" s="2" t="s">
        <v>134</v>
      </c>
      <c r="B105" s="7">
        <v>0.45</v>
      </c>
      <c r="C105" s="4" t="s">
        <v>16</v>
      </c>
      <c r="D105" s="4" t="s">
        <v>23</v>
      </c>
    </row>
    <row r="106" spans="1:4" x14ac:dyDescent="0.25">
      <c r="A106" s="2" t="s">
        <v>135</v>
      </c>
      <c r="B106" s="7">
        <v>0.42</v>
      </c>
      <c r="C106" s="4" t="s">
        <v>16</v>
      </c>
      <c r="D106" s="4" t="s">
        <v>18</v>
      </c>
    </row>
    <row r="107" spans="1:4" x14ac:dyDescent="0.25">
      <c r="A107" s="2" t="s">
        <v>136</v>
      </c>
      <c r="B107" s="7">
        <v>0.39</v>
      </c>
      <c r="C107" s="4" t="s">
        <v>16</v>
      </c>
      <c r="D107" s="4" t="s">
        <v>17</v>
      </c>
    </row>
    <row r="108" spans="1:4" x14ac:dyDescent="0.25">
      <c r="A108" s="2" t="s">
        <v>137</v>
      </c>
      <c r="B108" s="7">
        <v>0.47</v>
      </c>
      <c r="C108" s="4" t="s">
        <v>16</v>
      </c>
      <c r="D108" s="4" t="s">
        <v>18</v>
      </c>
    </row>
    <row r="109" spans="1:4" x14ac:dyDescent="0.25">
      <c r="A109" s="2" t="s">
        <v>138</v>
      </c>
      <c r="B109" s="7">
        <v>0.44</v>
      </c>
      <c r="C109" s="4" t="s">
        <v>16</v>
      </c>
      <c r="D109" s="4" t="s">
        <v>18</v>
      </c>
    </row>
    <row r="110" spans="1:4" x14ac:dyDescent="0.25">
      <c r="A110" s="2" t="s">
        <v>139</v>
      </c>
      <c r="B110" s="7">
        <v>0.39</v>
      </c>
      <c r="C110" s="4" t="s">
        <v>16</v>
      </c>
      <c r="D110" s="4" t="s">
        <v>18</v>
      </c>
    </row>
    <row r="111" spans="1:4" x14ac:dyDescent="0.25">
      <c r="A111" s="2" t="s">
        <v>140</v>
      </c>
      <c r="B111" s="7" t="s">
        <v>37</v>
      </c>
      <c r="C111" s="4" t="s">
        <v>16</v>
      </c>
      <c r="D111" s="4" t="s">
        <v>18</v>
      </c>
    </row>
    <row r="112" spans="1:4" x14ac:dyDescent="0.25">
      <c r="A112" s="2" t="s">
        <v>141</v>
      </c>
      <c r="B112" s="7">
        <v>0.48</v>
      </c>
      <c r="C112" s="4" t="s">
        <v>16</v>
      </c>
      <c r="D112" s="4" t="s">
        <v>18</v>
      </c>
    </row>
    <row r="113" spans="1:4" x14ac:dyDescent="0.25">
      <c r="A113" s="2" t="s">
        <v>142</v>
      </c>
      <c r="B113" s="7">
        <v>0.42199999999999999</v>
      </c>
      <c r="C113" s="4" t="s">
        <v>16</v>
      </c>
      <c r="D113" s="4" t="s">
        <v>18</v>
      </c>
    </row>
    <row r="114" spans="1:4" x14ac:dyDescent="0.25">
      <c r="A114" s="2" t="s">
        <v>143</v>
      </c>
      <c r="B114" s="7">
        <v>0.47</v>
      </c>
      <c r="C114" s="4" t="s">
        <v>16</v>
      </c>
      <c r="D114" s="4" t="s">
        <v>18</v>
      </c>
    </row>
    <row r="115" spans="1:4" x14ac:dyDescent="0.25">
      <c r="A115" s="2" t="s">
        <v>144</v>
      </c>
      <c r="B115" s="7" t="s">
        <v>38</v>
      </c>
      <c r="C115" s="4" t="s">
        <v>16</v>
      </c>
      <c r="D115" s="4" t="s">
        <v>18</v>
      </c>
    </row>
    <row r="116" spans="1:4" x14ac:dyDescent="0.25">
      <c r="A116" s="2" t="s">
        <v>145</v>
      </c>
      <c r="B116" s="7">
        <v>0.44</v>
      </c>
      <c r="C116" s="4" t="s">
        <v>16</v>
      </c>
      <c r="D116" s="4" t="s">
        <v>26</v>
      </c>
    </row>
    <row r="117" spans="1:4" x14ac:dyDescent="0.25">
      <c r="A117" s="2" t="s">
        <v>146</v>
      </c>
      <c r="B117" s="7">
        <v>0.47</v>
      </c>
      <c r="C117" s="4" t="s">
        <v>16</v>
      </c>
      <c r="D117" s="4" t="s">
        <v>18</v>
      </c>
    </row>
    <row r="118" spans="1:4" x14ac:dyDescent="0.25">
      <c r="A118" s="2" t="s">
        <v>147</v>
      </c>
      <c r="B118" s="7">
        <v>0.39</v>
      </c>
      <c r="C118" s="4" t="s">
        <v>16</v>
      </c>
      <c r="D118" s="4" t="s">
        <v>18</v>
      </c>
    </row>
    <row r="119" spans="1:4" x14ac:dyDescent="0.25">
      <c r="A119" s="2" t="s">
        <v>148</v>
      </c>
      <c r="B119" s="7" t="s">
        <v>36</v>
      </c>
      <c r="C119" s="4" t="s">
        <v>16</v>
      </c>
      <c r="D119" s="4" t="s">
        <v>18</v>
      </c>
    </row>
    <row r="120" spans="1:4" x14ac:dyDescent="0.25">
      <c r="A120" s="2" t="s">
        <v>149</v>
      </c>
      <c r="B120" s="7">
        <v>0.42</v>
      </c>
      <c r="C120" s="4" t="s">
        <v>16</v>
      </c>
      <c r="D120" s="4" t="s">
        <v>23</v>
      </c>
    </row>
    <row r="121" spans="1:4" x14ac:dyDescent="0.25">
      <c r="A121" s="2" t="s">
        <v>150</v>
      </c>
      <c r="B121" s="7">
        <v>0.52</v>
      </c>
      <c r="C121" s="4" t="s">
        <v>16</v>
      </c>
      <c r="D121" s="4" t="s">
        <v>18</v>
      </c>
    </row>
    <row r="122" spans="1:4" x14ac:dyDescent="0.25">
      <c r="A122" s="2" t="s">
        <v>151</v>
      </c>
      <c r="B122" s="7">
        <v>0.42099999999999999</v>
      </c>
      <c r="C122" s="4" t="s">
        <v>16</v>
      </c>
      <c r="D122" s="4" t="s">
        <v>18</v>
      </c>
    </row>
    <row r="123" spans="1:4" x14ac:dyDescent="0.25">
      <c r="A123" s="2" t="s">
        <v>152</v>
      </c>
      <c r="B123" s="7">
        <v>0.47</v>
      </c>
      <c r="C123" s="4" t="s">
        <v>16</v>
      </c>
      <c r="D123" s="4" t="s">
        <v>18</v>
      </c>
    </row>
    <row r="124" spans="1:4" x14ac:dyDescent="0.25">
      <c r="A124" s="2" t="s">
        <v>153</v>
      </c>
      <c r="B124" s="7">
        <v>0.45</v>
      </c>
      <c r="C124" s="4" t="s">
        <v>16</v>
      </c>
      <c r="D124" s="4" t="s">
        <v>18</v>
      </c>
    </row>
    <row r="125" spans="1:4" x14ac:dyDescent="0.25">
      <c r="A125" s="2" t="s">
        <v>154</v>
      </c>
      <c r="B125" s="7">
        <v>0.45</v>
      </c>
      <c r="C125" s="4" t="s">
        <v>16</v>
      </c>
      <c r="D125" s="4" t="s">
        <v>18</v>
      </c>
    </row>
    <row r="126" spans="1:4" x14ac:dyDescent="0.25">
      <c r="A126" s="2" t="s">
        <v>155</v>
      </c>
      <c r="B126" s="7">
        <v>0.45</v>
      </c>
      <c r="C126" s="4" t="s">
        <v>16</v>
      </c>
      <c r="D126" s="4" t="s">
        <v>18</v>
      </c>
    </row>
    <row r="127" spans="1:4" x14ac:dyDescent="0.25">
      <c r="A127" s="2" t="s">
        <v>156</v>
      </c>
      <c r="B127" s="7">
        <v>0.42</v>
      </c>
      <c r="C127" s="4" t="s">
        <v>16</v>
      </c>
      <c r="D127" s="4" t="s">
        <v>18</v>
      </c>
    </row>
    <row r="128" spans="1:4" x14ac:dyDescent="0.25">
      <c r="A128" s="2" t="s">
        <v>157</v>
      </c>
      <c r="B128" s="7">
        <v>0.44</v>
      </c>
      <c r="C128" s="4" t="s">
        <v>16</v>
      </c>
      <c r="D128" s="4" t="s">
        <v>18</v>
      </c>
    </row>
    <row r="129" spans="1:4" x14ac:dyDescent="0.25">
      <c r="A129" s="2" t="s">
        <v>158</v>
      </c>
      <c r="B129" s="7">
        <v>0.41</v>
      </c>
      <c r="C129" s="4" t="s">
        <v>16</v>
      </c>
      <c r="D129" s="4" t="s">
        <v>18</v>
      </c>
    </row>
    <row r="130" spans="1:4" x14ac:dyDescent="0.25">
      <c r="A130" s="2" t="s">
        <v>159</v>
      </c>
      <c r="B130" s="7">
        <v>0.46</v>
      </c>
      <c r="C130" s="4" t="s">
        <v>16</v>
      </c>
      <c r="D130" s="4" t="s">
        <v>18</v>
      </c>
    </row>
    <row r="131" spans="1:4" x14ac:dyDescent="0.25">
      <c r="A131" s="2" t="s">
        <v>160</v>
      </c>
      <c r="B131" s="7">
        <v>0.45</v>
      </c>
      <c r="C131" s="4" t="s">
        <v>16</v>
      </c>
      <c r="D131" s="4" t="s">
        <v>18</v>
      </c>
    </row>
    <row r="132" spans="1:4" x14ac:dyDescent="0.25">
      <c r="A132" s="2" t="s">
        <v>161</v>
      </c>
      <c r="B132" s="7">
        <v>0.46</v>
      </c>
      <c r="C132" s="4" t="s">
        <v>16</v>
      </c>
      <c r="D132" s="4" t="s">
        <v>18</v>
      </c>
    </row>
    <row r="133" spans="1:4" x14ac:dyDescent="0.25">
      <c r="A133" s="2" t="s">
        <v>162</v>
      </c>
      <c r="B133" s="7">
        <v>0.46</v>
      </c>
      <c r="C133" s="4" t="s">
        <v>16</v>
      </c>
      <c r="D133" s="4" t="s">
        <v>18</v>
      </c>
    </row>
    <row r="134" spans="1:4" x14ac:dyDescent="0.25">
      <c r="A134" s="2" t="s">
        <v>163</v>
      </c>
      <c r="B134" s="7" t="s">
        <v>39</v>
      </c>
      <c r="C134" s="4" t="s">
        <v>16</v>
      </c>
      <c r="D134" s="4" t="s">
        <v>18</v>
      </c>
    </row>
    <row r="135" spans="1:4" x14ac:dyDescent="0.25">
      <c r="A135" s="2" t="s">
        <v>164</v>
      </c>
      <c r="B135" s="7">
        <v>0.48</v>
      </c>
      <c r="C135" s="4" t="s">
        <v>16</v>
      </c>
      <c r="D135" s="4" t="s">
        <v>18</v>
      </c>
    </row>
    <row r="136" spans="1:4" x14ac:dyDescent="0.25">
      <c r="A136" s="2" t="s">
        <v>165</v>
      </c>
      <c r="B136" s="7">
        <v>0.44</v>
      </c>
      <c r="C136" s="4" t="s">
        <v>16</v>
      </c>
      <c r="D136" s="4" t="s">
        <v>18</v>
      </c>
    </row>
    <row r="137" spans="1:4" x14ac:dyDescent="0.25">
      <c r="A137" s="2" t="s">
        <v>166</v>
      </c>
      <c r="B137" s="7">
        <v>0.5</v>
      </c>
      <c r="C137" s="4" t="s">
        <v>16</v>
      </c>
      <c r="D137" s="4" t="s">
        <v>18</v>
      </c>
    </row>
    <row r="138" spans="1:4" x14ac:dyDescent="0.25">
      <c r="A138" s="2" t="s">
        <v>167</v>
      </c>
      <c r="B138" s="7">
        <v>0.45</v>
      </c>
      <c r="C138" s="4" t="s">
        <v>16</v>
      </c>
      <c r="D138" s="4" t="s">
        <v>18</v>
      </c>
    </row>
    <row r="139" spans="1:4" x14ac:dyDescent="0.25">
      <c r="A139" s="2" t="s">
        <v>168</v>
      </c>
      <c r="B139" s="7">
        <v>0.43</v>
      </c>
      <c r="C139" s="4" t="s">
        <v>16</v>
      </c>
      <c r="D139" s="4" t="s">
        <v>18</v>
      </c>
    </row>
    <row r="140" spans="1:4" x14ac:dyDescent="0.25">
      <c r="A140" s="2" t="s">
        <v>169</v>
      </c>
      <c r="B140" s="7">
        <v>0.43</v>
      </c>
      <c r="C140" s="4" t="s">
        <v>16</v>
      </c>
      <c r="D140" s="4" t="s">
        <v>29</v>
      </c>
    </row>
    <row r="141" spans="1:4" x14ac:dyDescent="0.25">
      <c r="A141" s="2" t="s">
        <v>170</v>
      </c>
      <c r="B141" s="7">
        <v>0.44</v>
      </c>
      <c r="C141" s="4" t="s">
        <v>16</v>
      </c>
      <c r="D141" s="4" t="s">
        <v>18</v>
      </c>
    </row>
    <row r="142" spans="1:4" x14ac:dyDescent="0.25">
      <c r="A142" s="2" t="s">
        <v>171</v>
      </c>
      <c r="B142" s="7">
        <v>0.432</v>
      </c>
      <c r="C142" s="4" t="s">
        <v>16</v>
      </c>
      <c r="D142" s="4" t="s">
        <v>18</v>
      </c>
    </row>
    <row r="143" spans="1:4" x14ac:dyDescent="0.25">
      <c r="A143" s="2" t="s">
        <v>172</v>
      </c>
      <c r="B143" s="7">
        <v>0.46</v>
      </c>
      <c r="C143" s="4" t="s">
        <v>16</v>
      </c>
      <c r="D143" s="4" t="s">
        <v>29</v>
      </c>
    </row>
    <row r="144" spans="1:4" x14ac:dyDescent="0.25">
      <c r="A144" s="2" t="s">
        <v>173</v>
      </c>
      <c r="B144" s="7">
        <v>0.45</v>
      </c>
      <c r="C144" s="4" t="s">
        <v>16</v>
      </c>
      <c r="D144" s="4" t="s">
        <v>18</v>
      </c>
    </row>
    <row r="145" spans="1:4" x14ac:dyDescent="0.25">
      <c r="A145" s="2" t="s">
        <v>174</v>
      </c>
      <c r="B145" s="7">
        <v>0.46</v>
      </c>
      <c r="C145" s="4" t="s">
        <v>16</v>
      </c>
      <c r="D145" s="4" t="s">
        <v>18</v>
      </c>
    </row>
    <row r="146" spans="1:4" x14ac:dyDescent="0.25">
      <c r="A146" s="2" t="s">
        <v>175</v>
      </c>
      <c r="B146" s="7">
        <v>0.45</v>
      </c>
      <c r="C146" s="4" t="s">
        <v>16</v>
      </c>
      <c r="D146" s="4" t="s">
        <v>18</v>
      </c>
    </row>
    <row r="147" spans="1:4" x14ac:dyDescent="0.25">
      <c r="A147" s="2" t="s">
        <v>176</v>
      </c>
      <c r="B147" s="7">
        <v>0.458843</v>
      </c>
      <c r="C147" s="4" t="s">
        <v>16</v>
      </c>
      <c r="D147" s="4" t="s">
        <v>23</v>
      </c>
    </row>
    <row r="148" spans="1:4" x14ac:dyDescent="0.25">
      <c r="A148" s="2" t="s">
        <v>177</v>
      </c>
      <c r="B148" s="7">
        <v>0.49</v>
      </c>
      <c r="C148" s="4" t="s">
        <v>16</v>
      </c>
      <c r="D148" s="4" t="s">
        <v>18</v>
      </c>
    </row>
    <row r="149" spans="1:4" x14ac:dyDescent="0.25">
      <c r="A149" s="2" t="s">
        <v>178</v>
      </c>
      <c r="B149" s="7">
        <v>0.47</v>
      </c>
      <c r="C149" s="4" t="s">
        <v>16</v>
      </c>
      <c r="D149" s="4" t="s">
        <v>18</v>
      </c>
    </row>
    <row r="150" spans="1:4" x14ac:dyDescent="0.25">
      <c r="A150" s="2" t="s">
        <v>179</v>
      </c>
      <c r="B150" s="7">
        <v>0.5</v>
      </c>
      <c r="C150" s="4" t="s">
        <v>16</v>
      </c>
      <c r="D150" s="4" t="s">
        <v>18</v>
      </c>
    </row>
    <row r="151" spans="1:4" x14ac:dyDescent="0.25">
      <c r="A151" s="2" t="s">
        <v>180</v>
      </c>
      <c r="B151" s="7">
        <v>0.42</v>
      </c>
      <c r="C151" s="4" t="s">
        <v>16</v>
      </c>
      <c r="D151" s="4" t="s">
        <v>18</v>
      </c>
    </row>
    <row r="152" spans="1:4" x14ac:dyDescent="0.25">
      <c r="A152" s="2" t="s">
        <v>181</v>
      </c>
      <c r="B152" s="7">
        <v>0.49</v>
      </c>
      <c r="C152" s="4" t="s">
        <v>16</v>
      </c>
      <c r="D152" s="4" t="s">
        <v>18</v>
      </c>
    </row>
    <row r="153" spans="1:4" x14ac:dyDescent="0.25">
      <c r="A153" s="2" t="s">
        <v>182</v>
      </c>
      <c r="B153" s="7">
        <v>0.43</v>
      </c>
      <c r="C153" s="4" t="s">
        <v>16</v>
      </c>
      <c r="D153" s="4" t="s">
        <v>18</v>
      </c>
    </row>
    <row r="154" spans="1:4" x14ac:dyDescent="0.25">
      <c r="A154" s="2" t="s">
        <v>183</v>
      </c>
      <c r="B154" s="7">
        <v>0.38200000000000001</v>
      </c>
      <c r="C154" s="4" t="s">
        <v>16</v>
      </c>
      <c r="D154" s="4" t="s">
        <v>18</v>
      </c>
    </row>
    <row r="155" spans="1:4" x14ac:dyDescent="0.25">
      <c r="A155" s="2" t="s">
        <v>184</v>
      </c>
      <c r="B155" s="7">
        <v>0.45</v>
      </c>
      <c r="C155" s="4" t="s">
        <v>16</v>
      </c>
      <c r="D155" s="4" t="s">
        <v>18</v>
      </c>
    </row>
    <row r="156" spans="1:4" x14ac:dyDescent="0.25">
      <c r="A156" s="2" t="s">
        <v>185</v>
      </c>
      <c r="B156" s="7">
        <v>0.44</v>
      </c>
      <c r="C156" s="4" t="s">
        <v>16</v>
      </c>
      <c r="D156" s="4" t="s">
        <v>18</v>
      </c>
    </row>
    <row r="157" spans="1:4" x14ac:dyDescent="0.25">
      <c r="A157" s="2" t="s">
        <v>186</v>
      </c>
      <c r="B157" s="7">
        <v>0.43</v>
      </c>
      <c r="C157" s="4" t="s">
        <v>16</v>
      </c>
      <c r="D157" s="4" t="s">
        <v>18</v>
      </c>
    </row>
    <row r="158" spans="1:4" x14ac:dyDescent="0.25">
      <c r="A158" s="2" t="s">
        <v>187</v>
      </c>
      <c r="B158" s="7">
        <v>0.47</v>
      </c>
      <c r="C158" s="4" t="s">
        <v>16</v>
      </c>
      <c r="D158" s="4" t="s">
        <v>18</v>
      </c>
    </row>
    <row r="159" spans="1:4" x14ac:dyDescent="0.25">
      <c r="A159" s="2" t="s">
        <v>188</v>
      </c>
      <c r="B159" s="7">
        <v>0.42</v>
      </c>
      <c r="C159" s="4" t="s">
        <v>16</v>
      </c>
      <c r="D159" s="4" t="s">
        <v>18</v>
      </c>
    </row>
    <row r="160" spans="1:4" x14ac:dyDescent="0.25">
      <c r="A160" s="2" t="s">
        <v>189</v>
      </c>
      <c r="B160" s="7">
        <v>0.42</v>
      </c>
      <c r="C160" s="4" t="s">
        <v>16</v>
      </c>
      <c r="D160" s="4" t="s">
        <v>18</v>
      </c>
    </row>
    <row r="161" spans="1:4" x14ac:dyDescent="0.25">
      <c r="A161" s="2" t="s">
        <v>190</v>
      </c>
      <c r="B161" s="7">
        <v>0.48</v>
      </c>
      <c r="C161" s="4" t="s">
        <v>16</v>
      </c>
      <c r="D161" s="4" t="s">
        <v>18</v>
      </c>
    </row>
    <row r="162" spans="1:4" x14ac:dyDescent="0.25">
      <c r="A162" s="2" t="s">
        <v>191</v>
      </c>
      <c r="B162" s="7">
        <v>0.44469999999999998</v>
      </c>
      <c r="C162" s="4" t="s">
        <v>16</v>
      </c>
      <c r="D162" s="4" t="s">
        <v>18</v>
      </c>
    </row>
    <row r="163" spans="1:4" x14ac:dyDescent="0.25">
      <c r="A163" s="2" t="s">
        <v>192</v>
      </c>
      <c r="B163" s="7" t="s">
        <v>34</v>
      </c>
      <c r="C163" s="4" t="s">
        <v>16</v>
      </c>
      <c r="D163" s="4" t="s">
        <v>18</v>
      </c>
    </row>
    <row r="164" spans="1:4" x14ac:dyDescent="0.25">
      <c r="A164" s="2" t="s">
        <v>193</v>
      </c>
      <c r="B164" s="7">
        <v>0.47</v>
      </c>
      <c r="C164" s="4" t="s">
        <v>16</v>
      </c>
      <c r="D164" s="4" t="s">
        <v>18</v>
      </c>
    </row>
    <row r="165" spans="1:4" x14ac:dyDescent="0.25">
      <c r="A165" s="2" t="s">
        <v>194</v>
      </c>
      <c r="B165" s="7">
        <v>0.47</v>
      </c>
      <c r="C165" s="4" t="s">
        <v>16</v>
      </c>
      <c r="D165" s="4" t="s">
        <v>18</v>
      </c>
    </row>
    <row r="166" spans="1:4" x14ac:dyDescent="0.25">
      <c r="A166" s="2" t="s">
        <v>195</v>
      </c>
      <c r="B166" s="7">
        <v>0.46</v>
      </c>
      <c r="C166" s="4" t="s">
        <v>16</v>
      </c>
      <c r="D166" s="4" t="s">
        <v>18</v>
      </c>
    </row>
    <row r="167" spans="1:4" x14ac:dyDescent="0.25">
      <c r="A167" s="2" t="s">
        <v>196</v>
      </c>
      <c r="B167" s="7">
        <v>0.46</v>
      </c>
      <c r="C167" s="4" t="s">
        <v>16</v>
      </c>
      <c r="D167" s="4" t="s">
        <v>18</v>
      </c>
    </row>
    <row r="168" spans="1:4" x14ac:dyDescent="0.25">
      <c r="A168" s="2" t="s">
        <v>197</v>
      </c>
      <c r="B168" s="7">
        <v>0.42</v>
      </c>
      <c r="C168" s="4" t="s">
        <v>16</v>
      </c>
      <c r="D168" s="4" t="s">
        <v>18</v>
      </c>
    </row>
    <row r="169" spans="1:4" x14ac:dyDescent="0.25">
      <c r="A169" s="2" t="s">
        <v>198</v>
      </c>
      <c r="B169" s="7">
        <v>0.46</v>
      </c>
      <c r="C169" s="4" t="s">
        <v>16</v>
      </c>
      <c r="D169" s="4" t="s">
        <v>18</v>
      </c>
    </row>
    <row r="170" spans="1:4" x14ac:dyDescent="0.25">
      <c r="A170" s="2" t="s">
        <v>199</v>
      </c>
      <c r="B170" s="7">
        <v>0.45</v>
      </c>
      <c r="C170" s="4" t="s">
        <v>16</v>
      </c>
      <c r="D170" s="4" t="s">
        <v>18</v>
      </c>
    </row>
    <row r="171" spans="1:4" x14ac:dyDescent="0.25">
      <c r="A171" s="2" t="s">
        <v>200</v>
      </c>
      <c r="B171" s="7">
        <v>0.432</v>
      </c>
      <c r="C171" s="4" t="s">
        <v>16</v>
      </c>
      <c r="D171" s="4" t="s">
        <v>18</v>
      </c>
    </row>
    <row r="172" spans="1:4" x14ac:dyDescent="0.25">
      <c r="A172" s="2" t="s">
        <v>201</v>
      </c>
      <c r="B172" s="7">
        <v>0.4</v>
      </c>
      <c r="C172" s="4" t="s">
        <v>16</v>
      </c>
      <c r="D172" s="4" t="s">
        <v>17</v>
      </c>
    </row>
    <row r="173" spans="1:4" x14ac:dyDescent="0.25">
      <c r="A173" s="2" t="s">
        <v>202</v>
      </c>
      <c r="B173" s="7">
        <v>0.38400000000000001</v>
      </c>
      <c r="C173" s="4" t="s">
        <v>16</v>
      </c>
      <c r="D173" s="4" t="s">
        <v>26</v>
      </c>
    </row>
    <row r="174" spans="1:4" x14ac:dyDescent="0.25">
      <c r="A174" s="2" t="s">
        <v>203</v>
      </c>
      <c r="B174" s="7">
        <v>0.45</v>
      </c>
      <c r="C174" s="4" t="s">
        <v>16</v>
      </c>
      <c r="D174" s="4" t="s">
        <v>18</v>
      </c>
    </row>
    <row r="175" spans="1:4" x14ac:dyDescent="0.25">
      <c r="A175" s="2" t="s">
        <v>204</v>
      </c>
      <c r="B175" s="7">
        <v>0.46</v>
      </c>
      <c r="C175" s="4" t="s">
        <v>16</v>
      </c>
      <c r="D175" s="4" t="s">
        <v>26</v>
      </c>
    </row>
    <row r="176" spans="1:4" x14ac:dyDescent="0.25">
      <c r="A176" s="2" t="s">
        <v>205</v>
      </c>
      <c r="B176" s="7">
        <v>0.43</v>
      </c>
      <c r="C176" s="4" t="s">
        <v>13</v>
      </c>
      <c r="D176" s="4" t="s">
        <v>18</v>
      </c>
    </row>
    <row r="177" spans="1:4" x14ac:dyDescent="0.25">
      <c r="A177" s="2" t="s">
        <v>206</v>
      </c>
      <c r="B177" s="7">
        <v>0.45500000000000002</v>
      </c>
      <c r="C177" s="4" t="s">
        <v>16</v>
      </c>
      <c r="D177" s="4" t="s">
        <v>18</v>
      </c>
    </row>
  </sheetData>
  <sortState xmlns:xlrd2="http://schemas.microsoft.com/office/spreadsheetml/2017/richdata2" ref="A11:D177">
    <sortCondition ref="A11:A177"/>
  </sortState>
  <conditionalFormatting sqref="B1">
    <cfRule type="cellIs" dxfId="7" priority="1" operator="equal">
      <formula>"000 - template file"</formula>
    </cfRule>
  </conditionalFormatting>
  <conditionalFormatting sqref="B2">
    <cfRule type="cellIs" dxfId="6" priority="2" operator="equal">
      <formula>"Analyte"</formula>
    </cfRule>
  </conditionalFormatting>
  <conditionalFormatting sqref="B3 B9">
    <cfRule type="cellIs" dxfId="5" priority="3" operator="equal">
      <formula>""</formula>
    </cfRule>
  </conditionalFormatting>
  <conditionalFormatting sqref="B11:D177">
    <cfRule type="expression" dxfId="4" priority="42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73D99-1B4F-4B17-B3E6-F8A743106ECB}">
  <sheetPr codeName="Sheet2">
    <tabColor theme="3" tint="0.79998168889431442"/>
  </sheetPr>
  <dimension ref="A1:D65"/>
  <sheetViews>
    <sheetView zoomScale="85" zoomScaleNormal="70" workbookViewId="0">
      <pane ySplit="10" topLeftCell="A11" activePane="bottomLeft" state="frozenSplit"/>
      <selection activeCell="B9" sqref="B9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2" width="12.7265625" style="8" customWidth="1"/>
    <col min="3" max="4" width="12.7265625" style="5" customWidth="1"/>
    <col min="5" max="16384" width="9.1796875" style="2"/>
  </cols>
  <sheetData>
    <row r="1" spans="1:4" ht="13" x14ac:dyDescent="0.3">
      <c r="A1" s="1" t="s">
        <v>4</v>
      </c>
      <c r="B1" s="6" t="str" cm="1">
        <f t="array" aca="1" ref="B1" ca="1">MID(CELL("filename",A1),FIND("[",CELL("filename",A1))+1,FIND("]", CELL("filename",A1))-FIND("[",CELL("filename",A1))-1-5)</f>
        <v>G923-1</v>
      </c>
      <c r="C1" s="3"/>
      <c r="D1" s="3"/>
    </row>
    <row r="2" spans="1:4" ht="13" x14ac:dyDescent="0.3">
      <c r="A2" s="1" t="s">
        <v>2</v>
      </c>
      <c r="B2" s="6" t="str" cm="1">
        <f t="array" aca="1" ref="B2" ca="1">MID(CELL("filename",A1),FIND("]",CELL("filename",A1))+1,255)</f>
        <v>Au (Aqua Regia)</v>
      </c>
      <c r="C2" s="3"/>
      <c r="D2" s="3"/>
    </row>
    <row r="3" spans="1:4" ht="13" x14ac:dyDescent="0.3">
      <c r="A3" s="1" t="s">
        <v>5</v>
      </c>
      <c r="B3" s="6" t="s">
        <v>11</v>
      </c>
      <c r="C3" s="3"/>
      <c r="D3" s="3"/>
    </row>
    <row r="4" spans="1:4" ht="13" x14ac:dyDescent="0.3">
      <c r="A4" s="1" t="s">
        <v>1</v>
      </c>
      <c r="B4" s="6">
        <f>AVERAGE(B$11:B$65)</f>
        <v>0.42717291666666674</v>
      </c>
      <c r="C4" s="3"/>
      <c r="D4" s="3"/>
    </row>
    <row r="5" spans="1:4" ht="13" x14ac:dyDescent="0.3">
      <c r="A5" s="1" t="s">
        <v>3</v>
      </c>
      <c r="B5" s="6">
        <f>STDEV(B$11:B$65)</f>
        <v>2.5411864707411806E-2</v>
      </c>
      <c r="C5" s="3"/>
      <c r="D5" s="3"/>
    </row>
    <row r="6" spans="1:4" ht="13" x14ac:dyDescent="0.3">
      <c r="A6" s="1" t="s">
        <v>0</v>
      </c>
      <c r="B6" s="3">
        <f>COUNT(B$11:B$65)</f>
        <v>48</v>
      </c>
      <c r="C6" s="3"/>
      <c r="D6" s="3"/>
    </row>
    <row r="7" spans="1:4" ht="13" x14ac:dyDescent="0.3">
      <c r="A7" s="1" t="s">
        <v>6</v>
      </c>
      <c r="B7" s="6">
        <f>TINV(0.05,B6-1)*B5/SQRT(B6-1)</f>
        <v>7.4569214380096399E-3</v>
      </c>
      <c r="C7" s="3"/>
      <c r="D7" s="3"/>
    </row>
    <row r="8" spans="1:4" ht="13" x14ac:dyDescent="0.3">
      <c r="A8" s="1"/>
      <c r="B8" s="6"/>
      <c r="C8" s="3"/>
      <c r="D8" s="3"/>
    </row>
    <row r="9" spans="1:4" ht="13" x14ac:dyDescent="0.3">
      <c r="A9" s="1"/>
      <c r="B9" s="9" t="s">
        <v>12</v>
      </c>
      <c r="C9" s="3"/>
      <c r="D9" s="3"/>
    </row>
    <row r="10" spans="1:4" ht="13" x14ac:dyDescent="0.3">
      <c r="A10" s="1" t="s">
        <v>7</v>
      </c>
      <c r="B10" s="6" t="s">
        <v>10</v>
      </c>
      <c r="C10" s="3" t="s">
        <v>8</v>
      </c>
      <c r="D10" s="3" t="s">
        <v>9</v>
      </c>
    </row>
    <row r="11" spans="1:4" x14ac:dyDescent="0.25">
      <c r="A11" s="2" t="s">
        <v>40</v>
      </c>
      <c r="B11" s="7">
        <v>0.47</v>
      </c>
      <c r="C11" s="4" t="s">
        <v>13</v>
      </c>
      <c r="D11" s="4" t="s">
        <v>20</v>
      </c>
    </row>
    <row r="12" spans="1:4" x14ac:dyDescent="0.25">
      <c r="A12" s="2" t="s">
        <v>41</v>
      </c>
      <c r="B12" s="7">
        <v>0.4118</v>
      </c>
      <c r="C12" s="4" t="s">
        <v>22</v>
      </c>
      <c r="D12" s="4" t="s">
        <v>20</v>
      </c>
    </row>
    <row r="13" spans="1:4" x14ac:dyDescent="0.25">
      <c r="A13" s="2" t="s">
        <v>42</v>
      </c>
      <c r="B13" s="7" t="s">
        <v>19</v>
      </c>
      <c r="C13" s="4" t="s">
        <v>13</v>
      </c>
      <c r="D13" s="4" t="s">
        <v>20</v>
      </c>
    </row>
    <row r="14" spans="1:4" x14ac:dyDescent="0.25">
      <c r="A14" s="2" t="s">
        <v>43</v>
      </c>
      <c r="B14" s="7" t="s">
        <v>21</v>
      </c>
      <c r="C14" s="4" t="s">
        <v>22</v>
      </c>
      <c r="D14" s="4" t="s">
        <v>18</v>
      </c>
    </row>
    <row r="15" spans="1:4" x14ac:dyDescent="0.25">
      <c r="A15" s="2" t="s">
        <v>44</v>
      </c>
      <c r="B15" s="7">
        <v>0.43</v>
      </c>
      <c r="C15" s="4" t="s">
        <v>22</v>
      </c>
      <c r="D15" s="4" t="s">
        <v>20</v>
      </c>
    </row>
    <row r="16" spans="1:4" x14ac:dyDescent="0.25">
      <c r="A16" s="2" t="s">
        <v>45</v>
      </c>
      <c r="B16" s="7">
        <v>0.43</v>
      </c>
      <c r="C16" s="4" t="s">
        <v>13</v>
      </c>
      <c r="D16" s="4" t="s">
        <v>20</v>
      </c>
    </row>
    <row r="17" spans="1:4" x14ac:dyDescent="0.25">
      <c r="A17" s="2" t="s">
        <v>46</v>
      </c>
      <c r="B17" s="7">
        <v>0.43</v>
      </c>
      <c r="C17" s="4" t="s">
        <v>13</v>
      </c>
      <c r="D17" s="4" t="s">
        <v>20</v>
      </c>
    </row>
    <row r="18" spans="1:4" x14ac:dyDescent="0.25">
      <c r="A18" s="2" t="s">
        <v>47</v>
      </c>
      <c r="B18" s="7">
        <v>0.36799999999999999</v>
      </c>
      <c r="C18" s="4" t="s">
        <v>13</v>
      </c>
      <c r="D18" s="4" t="s">
        <v>20</v>
      </c>
    </row>
    <row r="19" spans="1:4" x14ac:dyDescent="0.25">
      <c r="A19" s="2" t="s">
        <v>48</v>
      </c>
      <c r="B19" s="7">
        <v>0.45</v>
      </c>
      <c r="C19" s="4" t="s">
        <v>13</v>
      </c>
      <c r="D19" s="4" t="s">
        <v>20</v>
      </c>
    </row>
    <row r="20" spans="1:4" x14ac:dyDescent="0.25">
      <c r="A20" s="2" t="s">
        <v>49</v>
      </c>
      <c r="B20" s="7">
        <v>0.4</v>
      </c>
      <c r="C20" s="4" t="s">
        <v>13</v>
      </c>
      <c r="D20" s="4" t="s">
        <v>20</v>
      </c>
    </row>
    <row r="21" spans="1:4" x14ac:dyDescent="0.25">
      <c r="A21" s="2" t="s">
        <v>50</v>
      </c>
      <c r="B21" s="7" t="s">
        <v>25</v>
      </c>
      <c r="C21" s="4" t="s">
        <v>13</v>
      </c>
      <c r="D21" s="4"/>
    </row>
    <row r="22" spans="1:4" x14ac:dyDescent="0.25">
      <c r="A22" s="2" t="s">
        <v>51</v>
      </c>
      <c r="B22" s="7">
        <v>0.42899999999999999</v>
      </c>
      <c r="C22" s="4" t="s">
        <v>13</v>
      </c>
      <c r="D22" s="4" t="s">
        <v>20</v>
      </c>
    </row>
    <row r="23" spans="1:4" x14ac:dyDescent="0.25">
      <c r="A23" s="2" t="s">
        <v>52</v>
      </c>
      <c r="B23" s="7">
        <v>0.432</v>
      </c>
      <c r="C23" s="4" t="s">
        <v>13</v>
      </c>
      <c r="D23" s="4" t="s">
        <v>20</v>
      </c>
    </row>
    <row r="24" spans="1:4" x14ac:dyDescent="0.25">
      <c r="A24" s="2" t="s">
        <v>53</v>
      </c>
      <c r="B24" s="7">
        <v>0.42</v>
      </c>
      <c r="C24" s="4" t="s">
        <v>13</v>
      </c>
      <c r="D24" s="4" t="s">
        <v>18</v>
      </c>
    </row>
    <row r="25" spans="1:4" x14ac:dyDescent="0.25">
      <c r="A25" s="2" t="s">
        <v>54</v>
      </c>
      <c r="B25" s="7">
        <v>0.44</v>
      </c>
      <c r="C25" s="4" t="s">
        <v>13</v>
      </c>
      <c r="D25" s="4" t="s">
        <v>18</v>
      </c>
    </row>
    <row r="26" spans="1:4" x14ac:dyDescent="0.25">
      <c r="A26" s="2" t="s">
        <v>55</v>
      </c>
      <c r="B26" s="7">
        <v>0.43</v>
      </c>
      <c r="C26" s="4" t="s">
        <v>24</v>
      </c>
      <c r="D26" s="4" t="s">
        <v>18</v>
      </c>
    </row>
    <row r="27" spans="1:4" x14ac:dyDescent="0.25">
      <c r="A27" s="2" t="s">
        <v>56</v>
      </c>
      <c r="B27" s="7">
        <v>0.45</v>
      </c>
      <c r="C27" s="4" t="s">
        <v>13</v>
      </c>
      <c r="D27" s="4" t="s">
        <v>14</v>
      </c>
    </row>
    <row r="28" spans="1:4" x14ac:dyDescent="0.25">
      <c r="A28" s="2" t="s">
        <v>57</v>
      </c>
      <c r="B28" s="7">
        <v>0.42</v>
      </c>
      <c r="C28" s="4" t="s">
        <v>22</v>
      </c>
      <c r="D28" s="4" t="s">
        <v>18</v>
      </c>
    </row>
    <row r="29" spans="1:4" x14ac:dyDescent="0.25">
      <c r="A29" s="2" t="s">
        <v>58</v>
      </c>
      <c r="B29" s="7">
        <v>0.44</v>
      </c>
      <c r="C29" s="4" t="s">
        <v>13</v>
      </c>
      <c r="D29" s="4" t="s">
        <v>18</v>
      </c>
    </row>
    <row r="30" spans="1:4" x14ac:dyDescent="0.25">
      <c r="A30" s="2" t="s">
        <v>59</v>
      </c>
      <c r="B30" s="7">
        <v>0.43</v>
      </c>
      <c r="C30" s="4" t="s">
        <v>13</v>
      </c>
      <c r="D30" s="4" t="s">
        <v>20</v>
      </c>
    </row>
    <row r="31" spans="1:4" x14ac:dyDescent="0.25">
      <c r="A31" s="2" t="s">
        <v>60</v>
      </c>
      <c r="B31" s="7">
        <v>0.43</v>
      </c>
      <c r="C31" s="4" t="s">
        <v>13</v>
      </c>
      <c r="D31" s="4" t="s">
        <v>18</v>
      </c>
    </row>
    <row r="32" spans="1:4" x14ac:dyDescent="0.25">
      <c r="A32" s="2" t="s">
        <v>61</v>
      </c>
      <c r="B32" s="7">
        <v>0.45</v>
      </c>
      <c r="C32" s="4" t="s">
        <v>13</v>
      </c>
      <c r="D32" s="4" t="s">
        <v>18</v>
      </c>
    </row>
    <row r="33" spans="1:4" x14ac:dyDescent="0.25">
      <c r="A33" s="2" t="s">
        <v>62</v>
      </c>
      <c r="B33" s="7">
        <v>0.42</v>
      </c>
      <c r="C33" s="4" t="s">
        <v>13</v>
      </c>
      <c r="D33" s="4" t="s">
        <v>18</v>
      </c>
    </row>
    <row r="34" spans="1:4" x14ac:dyDescent="0.25">
      <c r="A34" s="2" t="s">
        <v>63</v>
      </c>
      <c r="B34" s="7">
        <v>0.44</v>
      </c>
      <c r="C34" s="4" t="s">
        <v>13</v>
      </c>
      <c r="D34" s="4" t="s">
        <v>20</v>
      </c>
    </row>
    <row r="35" spans="1:4" x14ac:dyDescent="0.25">
      <c r="A35" s="2" t="s">
        <v>64</v>
      </c>
      <c r="B35" s="7">
        <v>0.44</v>
      </c>
      <c r="C35" s="4" t="s">
        <v>13</v>
      </c>
      <c r="D35" s="4" t="s">
        <v>20</v>
      </c>
    </row>
    <row r="36" spans="1:4" x14ac:dyDescent="0.25">
      <c r="A36" s="2" t="s">
        <v>65</v>
      </c>
      <c r="B36" s="7">
        <v>0.37</v>
      </c>
      <c r="C36" s="4" t="s">
        <v>13</v>
      </c>
      <c r="D36" s="4" t="s">
        <v>18</v>
      </c>
    </row>
    <row r="37" spans="1:4" x14ac:dyDescent="0.25">
      <c r="A37" s="2" t="s">
        <v>66</v>
      </c>
      <c r="B37" s="7" t="s">
        <v>27</v>
      </c>
      <c r="C37" s="4"/>
      <c r="D37" s="4"/>
    </row>
    <row r="38" spans="1:4" x14ac:dyDescent="0.25">
      <c r="A38" s="2" t="s">
        <v>67</v>
      </c>
      <c r="B38" s="7">
        <v>0.42</v>
      </c>
      <c r="C38" s="4" t="s">
        <v>13</v>
      </c>
      <c r="D38" s="4" t="s">
        <v>18</v>
      </c>
    </row>
    <row r="39" spans="1:4" x14ac:dyDescent="0.25">
      <c r="A39" s="2" t="s">
        <v>68</v>
      </c>
      <c r="B39" s="7">
        <v>0.43</v>
      </c>
      <c r="C39" s="4" t="s">
        <v>13</v>
      </c>
      <c r="D39" s="4" t="s">
        <v>14</v>
      </c>
    </row>
    <row r="40" spans="1:4" x14ac:dyDescent="0.25">
      <c r="A40" s="2" t="s">
        <v>69</v>
      </c>
      <c r="B40" s="7">
        <v>0.43</v>
      </c>
      <c r="C40" s="4"/>
      <c r="D40" s="4" t="s">
        <v>18</v>
      </c>
    </row>
    <row r="41" spans="1:4" x14ac:dyDescent="0.25">
      <c r="A41" s="2" t="s">
        <v>70</v>
      </c>
      <c r="B41" s="7">
        <v>0.43</v>
      </c>
      <c r="C41" s="4" t="s">
        <v>13</v>
      </c>
      <c r="D41" s="4" t="s">
        <v>18</v>
      </c>
    </row>
    <row r="42" spans="1:4" x14ac:dyDescent="0.25">
      <c r="A42" s="2" t="s">
        <v>71</v>
      </c>
      <c r="B42" s="7">
        <v>0.47549999999999998</v>
      </c>
      <c r="C42" s="4" t="s">
        <v>13</v>
      </c>
      <c r="D42" s="4" t="s">
        <v>20</v>
      </c>
    </row>
    <row r="43" spans="1:4" x14ac:dyDescent="0.25">
      <c r="A43" s="2" t="s">
        <v>72</v>
      </c>
      <c r="B43" s="7">
        <v>0.39</v>
      </c>
      <c r="C43" s="4" t="s">
        <v>22</v>
      </c>
      <c r="D43" s="4" t="s">
        <v>18</v>
      </c>
    </row>
    <row r="44" spans="1:4" x14ac:dyDescent="0.25">
      <c r="A44" s="2" t="s">
        <v>73</v>
      </c>
      <c r="B44" s="7">
        <v>0.44</v>
      </c>
      <c r="C44" s="4" t="s">
        <v>24</v>
      </c>
      <c r="D44" s="4" t="s">
        <v>18</v>
      </c>
    </row>
    <row r="45" spans="1:4" x14ac:dyDescent="0.25">
      <c r="A45" s="2" t="s">
        <v>74</v>
      </c>
      <c r="B45" s="7" t="s">
        <v>28</v>
      </c>
      <c r="C45" s="4" t="s">
        <v>13</v>
      </c>
      <c r="D45" s="4" t="s">
        <v>18</v>
      </c>
    </row>
    <row r="46" spans="1:4" x14ac:dyDescent="0.25">
      <c r="A46" s="2" t="s">
        <v>75</v>
      </c>
      <c r="B46" s="7" t="s">
        <v>25</v>
      </c>
      <c r="C46" s="4" t="s">
        <v>24</v>
      </c>
      <c r="D46" s="4" t="s">
        <v>18</v>
      </c>
    </row>
    <row r="47" spans="1:4" x14ac:dyDescent="0.25">
      <c r="A47" s="2" t="s">
        <v>76</v>
      </c>
      <c r="B47" s="7">
        <v>0.41</v>
      </c>
      <c r="C47" s="4" t="s">
        <v>13</v>
      </c>
      <c r="D47" s="4" t="s">
        <v>29</v>
      </c>
    </row>
    <row r="48" spans="1:4" x14ac:dyDescent="0.25">
      <c r="A48" s="2" t="s">
        <v>77</v>
      </c>
      <c r="B48" s="7">
        <v>0.43</v>
      </c>
      <c r="C48" s="4" t="s">
        <v>24</v>
      </c>
      <c r="D48" s="4" t="s">
        <v>18</v>
      </c>
    </row>
    <row r="49" spans="1:4" x14ac:dyDescent="0.25">
      <c r="A49" s="2" t="s">
        <v>78</v>
      </c>
      <c r="B49" s="7">
        <v>0.46</v>
      </c>
      <c r="C49" s="4" t="s">
        <v>13</v>
      </c>
      <c r="D49" s="4" t="s">
        <v>30</v>
      </c>
    </row>
    <row r="50" spans="1:4" x14ac:dyDescent="0.25">
      <c r="A50" s="2" t="s">
        <v>79</v>
      </c>
      <c r="B50" s="7">
        <v>0.46</v>
      </c>
      <c r="C50" s="4" t="s">
        <v>13</v>
      </c>
      <c r="D50" s="4" t="s">
        <v>18</v>
      </c>
    </row>
    <row r="51" spans="1:4" x14ac:dyDescent="0.25">
      <c r="A51" s="2" t="s">
        <v>80</v>
      </c>
      <c r="B51" s="7">
        <v>0.4</v>
      </c>
      <c r="C51" s="4" t="s">
        <v>13</v>
      </c>
      <c r="D51" s="4" t="s">
        <v>30</v>
      </c>
    </row>
    <row r="52" spans="1:4" x14ac:dyDescent="0.25">
      <c r="A52" s="2" t="s">
        <v>81</v>
      </c>
      <c r="B52" s="7">
        <v>0.43</v>
      </c>
      <c r="C52" s="4" t="s">
        <v>13</v>
      </c>
      <c r="D52" s="4" t="s">
        <v>18</v>
      </c>
    </row>
    <row r="53" spans="1:4" x14ac:dyDescent="0.25">
      <c r="A53" s="2" t="s">
        <v>82</v>
      </c>
      <c r="B53" s="7">
        <v>0.38</v>
      </c>
      <c r="C53" s="4" t="s">
        <v>24</v>
      </c>
      <c r="D53" s="4" t="s">
        <v>18</v>
      </c>
    </row>
    <row r="54" spans="1:4" x14ac:dyDescent="0.25">
      <c r="A54" s="2" t="s">
        <v>83</v>
      </c>
      <c r="B54" s="7">
        <v>0.45</v>
      </c>
      <c r="C54" s="4" t="s">
        <v>13</v>
      </c>
      <c r="D54" s="4" t="s">
        <v>18</v>
      </c>
    </row>
    <row r="55" spans="1:4" x14ac:dyDescent="0.25">
      <c r="A55" s="2" t="s">
        <v>84</v>
      </c>
      <c r="B55" s="7">
        <v>0.4</v>
      </c>
      <c r="C55" s="4" t="s">
        <v>13</v>
      </c>
      <c r="D55" s="4" t="s">
        <v>18</v>
      </c>
    </row>
    <row r="56" spans="1:4" x14ac:dyDescent="0.25">
      <c r="A56" s="2" t="s">
        <v>85</v>
      </c>
      <c r="B56" s="7">
        <v>0.42</v>
      </c>
      <c r="C56" s="4" t="s">
        <v>13</v>
      </c>
      <c r="D56" s="4" t="s">
        <v>14</v>
      </c>
    </row>
    <row r="57" spans="1:4" x14ac:dyDescent="0.25">
      <c r="A57" s="2" t="s">
        <v>86</v>
      </c>
      <c r="B57" s="7">
        <v>0.40799999999999997</v>
      </c>
      <c r="C57" s="4" t="s">
        <v>13</v>
      </c>
      <c r="D57" s="4" t="s">
        <v>14</v>
      </c>
    </row>
    <row r="58" spans="1:4" x14ac:dyDescent="0.25">
      <c r="A58" s="2" t="s">
        <v>87</v>
      </c>
      <c r="B58" s="7">
        <v>0.42</v>
      </c>
      <c r="C58" s="4" t="s">
        <v>13</v>
      </c>
      <c r="D58" s="4" t="s">
        <v>18</v>
      </c>
    </row>
    <row r="59" spans="1:4" x14ac:dyDescent="0.25">
      <c r="A59" s="2" t="s">
        <v>88</v>
      </c>
      <c r="B59" s="7">
        <v>0.44</v>
      </c>
      <c r="C59" s="4" t="s">
        <v>13</v>
      </c>
      <c r="D59" s="4" t="s">
        <v>14</v>
      </c>
    </row>
    <row r="60" spans="1:4" x14ac:dyDescent="0.25">
      <c r="A60" s="2" t="s">
        <v>89</v>
      </c>
      <c r="B60" s="7">
        <v>0.36</v>
      </c>
      <c r="C60" s="4" t="s">
        <v>13</v>
      </c>
      <c r="D60" s="4" t="s">
        <v>14</v>
      </c>
    </row>
    <row r="61" spans="1:4" x14ac:dyDescent="0.25">
      <c r="A61" s="2" t="s">
        <v>90</v>
      </c>
      <c r="B61" s="7">
        <v>0.44</v>
      </c>
      <c r="C61" s="4" t="s">
        <v>13</v>
      </c>
      <c r="D61" s="4" t="s">
        <v>18</v>
      </c>
    </row>
    <row r="62" spans="1:4" x14ac:dyDescent="0.25">
      <c r="A62" s="2" t="s">
        <v>91</v>
      </c>
      <c r="B62" s="7" t="s">
        <v>31</v>
      </c>
      <c r="C62" s="4" t="s">
        <v>13</v>
      </c>
      <c r="D62" s="4" t="s">
        <v>20</v>
      </c>
    </row>
    <row r="63" spans="1:4" x14ac:dyDescent="0.25">
      <c r="A63" s="2" t="s">
        <v>92</v>
      </c>
      <c r="B63" s="7">
        <v>0.47</v>
      </c>
      <c r="C63" s="4"/>
      <c r="D63" s="4" t="s">
        <v>18</v>
      </c>
    </row>
    <row r="64" spans="1:4" x14ac:dyDescent="0.25">
      <c r="A64" s="2" t="s">
        <v>93</v>
      </c>
      <c r="B64" s="7">
        <v>0.43</v>
      </c>
      <c r="C64" s="4" t="s">
        <v>13</v>
      </c>
      <c r="D64" s="4" t="s">
        <v>18</v>
      </c>
    </row>
    <row r="65" spans="1:4" x14ac:dyDescent="0.25">
      <c r="A65" s="2" t="s">
        <v>94</v>
      </c>
      <c r="B65" s="7">
        <v>0.45</v>
      </c>
      <c r="C65" s="4" t="s">
        <v>13</v>
      </c>
      <c r="D65" s="4" t="s">
        <v>18</v>
      </c>
    </row>
  </sheetData>
  <sortState xmlns:xlrd2="http://schemas.microsoft.com/office/spreadsheetml/2017/richdata2" ref="A11:D65">
    <sortCondition ref="A11:A65"/>
  </sortState>
  <conditionalFormatting sqref="B1">
    <cfRule type="cellIs" dxfId="3" priority="1" operator="equal">
      <formula>"000 - template file"</formula>
    </cfRule>
  </conditionalFormatting>
  <conditionalFormatting sqref="B2">
    <cfRule type="cellIs" dxfId="2" priority="2" operator="equal">
      <formula>"Analyte"</formula>
    </cfRule>
  </conditionalFormatting>
  <conditionalFormatting sqref="B3 B9">
    <cfRule type="cellIs" dxfId="1" priority="3" operator="equal">
      <formula>""</formula>
    </cfRule>
  </conditionalFormatting>
  <conditionalFormatting sqref="B11:D65">
    <cfRule type="expression" dxfId="0" priority="4">
      <formula>AND(ISNUMBER(B11*1),NOT(ISNUMBER(B11)),NOT(B11=""))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Au (Fire Assay)</vt:lpstr>
      <vt:lpstr>Au (Aqua Regia)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</dc:creator>
  <cp:lastModifiedBy>Stuart Romero</cp:lastModifiedBy>
  <dcterms:created xsi:type="dcterms:W3CDTF">2016-07-20T02:23:43Z</dcterms:created>
  <dcterms:modified xsi:type="dcterms:W3CDTF">2024-02-13T04:51:06Z</dcterms:modified>
</cp:coreProperties>
</file>