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/>
  <mc:AlternateContent xmlns:mc="http://schemas.openxmlformats.org/markup-compatibility/2006">
    <mc:Choice Requires="x15">
      <x15ac:absPath xmlns:x15ac="http://schemas.microsoft.com/office/spreadsheetml/2010/11/ac" url="S:\Standards and Manufactures\Standards\Raw Data\325\"/>
    </mc:Choice>
  </mc:AlternateContent>
  <xr:revisionPtr revIDLastSave="0" documentId="13_ncr:1_{80D2BC9D-340C-4B1A-B9FE-83AB96350BD0}" xr6:coauthVersionLast="47" xr6:coauthVersionMax="47" xr10:uidLastSave="{00000000-0000-0000-0000-000000000000}"/>
  <bookViews>
    <workbookView xWindow="-110" yWindow="-110" windowWidth="38620" windowHeight="21100" xr2:uid="{00000000-000D-0000-FFFF-FFFF00000000}"/>
  </bookViews>
  <sheets>
    <sheet name="Cu Total" sheetId="6" r:id="rId1"/>
    <sheet name="Pb Total" sheetId="7" r:id="rId2"/>
    <sheet name="Zn Total" sheetId="8" r:id="rId3"/>
    <sheet name="Ni Total" sheetId="9" r:id="rId4"/>
    <sheet name="As Total" sheetId="11" r:id="rId5"/>
    <sheet name="Co Total" sheetId="12" r:id="rId6"/>
    <sheet name="Ag Total" sheetId="13" r:id="rId7"/>
    <sheet name="Cu Partial" sheetId="14" r:id="rId8"/>
    <sheet name="Pb Partial" sheetId="15" r:id="rId9"/>
    <sheet name="Zn Partial" sheetId="16" r:id="rId10"/>
    <sheet name="Ni Partial" sheetId="17" r:id="rId11"/>
    <sheet name="As Partial" sheetId="18" r:id="rId12"/>
    <sheet name="Co Partial" sheetId="19" r:id="rId13"/>
    <sheet name="Ag Partial" sheetId="20" r:id="rId14"/>
  </sheets>
  <externalReferences>
    <externalReference r:id="rId15"/>
    <externalReference r:id="rId16"/>
    <externalReference r:id="rId17"/>
  </externalReferences>
  <definedNames>
    <definedName name="_xlnm._FilterDatabase" localSheetId="13" hidden="1">'Ag Partial'!$A$10:$D$16</definedName>
    <definedName name="_xlnm._FilterDatabase" localSheetId="6" hidden="1">'Ag Total'!$A$10:$D$18</definedName>
    <definedName name="_xlnm._FilterDatabase" localSheetId="11" hidden="1">'As Partial'!$A$10:$D$16</definedName>
    <definedName name="_xlnm._FilterDatabase" localSheetId="4" hidden="1">'As Total'!$A$10:$D$17</definedName>
    <definedName name="_xlnm._FilterDatabase" localSheetId="12" hidden="1">'Co Partial'!$A$10:$D$16</definedName>
    <definedName name="_xlnm._FilterDatabase" localSheetId="5" hidden="1">'Co Total'!$A$10:$D$18</definedName>
    <definedName name="_xlnm._FilterDatabase" localSheetId="7" hidden="1">'Cu Partial'!$A$10:$D$16</definedName>
    <definedName name="_xlnm._FilterDatabase" localSheetId="0" hidden="1">'Cu Total'!$A$10:$D$18</definedName>
    <definedName name="_xlnm._FilterDatabase" localSheetId="10" hidden="1">'Ni Partial'!$A$10:$D$16</definedName>
    <definedName name="_xlnm._FilterDatabase" localSheetId="3" hidden="1">'Ni Total'!$A$10:$D$18</definedName>
    <definedName name="_xlnm._FilterDatabase" localSheetId="8" hidden="1">'Pb Partial'!$A$10:$D$16</definedName>
    <definedName name="_xlnm._FilterDatabase" localSheetId="1" hidden="1">'Pb Total'!$A$10:$D$17</definedName>
    <definedName name="_xlnm._FilterDatabase" localSheetId="9" hidden="1">'Zn Partial'!$A$10:$D$16</definedName>
    <definedName name="_xlnm._FilterDatabase" localSheetId="2" hidden="1">'Zn Total'!$A$10:$D$17</definedName>
    <definedName name="_xt137">'[1]Results Compilation'!#REF!</definedName>
    <definedName name="Ag_Randomised_Report_Result_1">'[2]Summary Au'!#REF!</definedName>
    <definedName name="Ag_Randomised_Report_Result_4">'[2]Summary Au'!#REF!</definedName>
    <definedName name="Ag_Randomised_Report_Result_5">'[2]Summary Au'!#REF!</definedName>
    <definedName name="Ag_Randomised_Report_Result_6">'[2]Summary Au'!#REF!</definedName>
    <definedName name="Ag_Slag___Cupel_Deep_drill_recovery_mg">'[2]A-team'!#REF!</definedName>
    <definedName name="Au_Randomised_Report_Result_1">'[2]Summary Au'!#REF!</definedName>
    <definedName name="Au_Randomised_Report_Result_2">'[2]Summary Au'!#REF!</definedName>
    <definedName name="Au_Randomised_Report_Result_3">'[2]Summary Au'!#REF!</definedName>
    <definedName name="Au_Randomised_Report_Result_4">'[2]Summary Au'!#REF!</definedName>
    <definedName name="Au_Randomised_Report_Result_5">'[2]Summary Au'!#REF!</definedName>
    <definedName name="Au_Randomised_Report_Result_6">'[2]Summary Au'!#REF!</definedName>
    <definedName name="B_team_Total_Ag_g_T">#REF!</definedName>
    <definedName name="B_Team_Total_Au_g_T">#REF!</definedName>
    <definedName name="Client">'[2]Job Info'!#REF!</definedName>
    <definedName name="Date_Received">'[2]Job Info'!#REF!</definedName>
    <definedName name="Laboratory_Reference">'[2]Job Info'!#REF!</definedName>
    <definedName name="S_C_Ag_Corr_Vol__mL">#REF!</definedName>
    <definedName name="S_C_Ag_Correction_ppm_in_14mL_A_Team">#REF!</definedName>
    <definedName name="Sample_1">'[2]Job Info'!$A$14</definedName>
    <definedName name="Sample_10">'[2]Job Info'!$A$23</definedName>
    <definedName name="Sample_11">'[3]Job Info'!$A$24</definedName>
    <definedName name="Sample_12">'[3]Job Info'!$A$25</definedName>
    <definedName name="Sample_13">'[3]Job Info'!$A$26</definedName>
    <definedName name="Sample_14">'[3]Job Info'!$A$27</definedName>
    <definedName name="Sample_15">'[3]Job Info'!$A$28</definedName>
    <definedName name="Sample_16">'[3]Job Info'!$A$29</definedName>
    <definedName name="Sample_17">'[3]Job Info'!$A$30</definedName>
    <definedName name="Sample_18">'[3]Job Info'!$A$31</definedName>
    <definedName name="Sample_19">'[3]Job Info'!$A$32</definedName>
    <definedName name="Sample_2">'[2]Job Info'!$A$15</definedName>
    <definedName name="Sample_20">'[3]Job Info'!$A$33</definedName>
    <definedName name="Sample_21">'[3]Job Info'!$A$34</definedName>
    <definedName name="Sample_22">'[3]Job Info'!$A$35</definedName>
    <definedName name="Sample_3">'[2]Job Info'!$A$16</definedName>
    <definedName name="Sample_4">'[2]Job Info'!$A$17</definedName>
    <definedName name="Sample_5">'[2]Job Info'!$A$18</definedName>
    <definedName name="Sample_6">'[2]Job Info'!$A$19</definedName>
    <definedName name="Sample_7">'[2]Job Info'!$A$20</definedName>
    <definedName name="Sample_8">'[2]Job Info'!$A$21</definedName>
    <definedName name="Sample_9">'[2]Job Info'!$A$22</definedName>
    <definedName name="Sample_Reference">'[2]Job Info'!#REF!</definedName>
    <definedName name="Ship">'[2]Job Info'!#REF!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6" i="20" l="1"/>
  <c r="B5" i="20"/>
  <c r="B4" i="20"/>
  <c r="B6" i="19"/>
  <c r="B5" i="19"/>
  <c r="B4" i="19"/>
  <c r="B6" i="18"/>
  <c r="B5" i="18"/>
  <c r="B4" i="18"/>
  <c r="B6" i="17"/>
  <c r="B5" i="17"/>
  <c r="B4" i="17"/>
  <c r="B6" i="16"/>
  <c r="B5" i="16"/>
  <c r="B4" i="16"/>
  <c r="B6" i="15"/>
  <c r="B5" i="15"/>
  <c r="B4" i="15"/>
  <c r="B6" i="14"/>
  <c r="B5" i="14"/>
  <c r="B4" i="14"/>
  <c r="B6" i="13"/>
  <c r="B5" i="13"/>
  <c r="B4" i="13"/>
  <c r="B6" i="12"/>
  <c r="B5" i="12"/>
  <c r="B4" i="12"/>
  <c r="B6" i="11"/>
  <c r="B5" i="11"/>
  <c r="B4" i="11"/>
  <c r="B6" i="9"/>
  <c r="B5" i="9"/>
  <c r="B4" i="9"/>
  <c r="B6" i="8"/>
  <c r="B5" i="8"/>
  <c r="B4" i="8"/>
  <c r="B6" i="7"/>
  <c r="B5" i="7"/>
  <c r="B4" i="7"/>
  <c r="B6" i="6"/>
  <c r="B5" i="6"/>
  <c r="B4" i="6"/>
  <c r="B2" i="20" l="1" a="1"/>
  <c r="B2" i="20" s="1"/>
  <c r="B1" i="20" a="1"/>
  <c r="B1" i="20" s="1"/>
  <c r="B2" i="19" a="1"/>
  <c r="B2" i="19" s="1"/>
  <c r="B1" i="19" a="1"/>
  <c r="B1" i="19" s="1"/>
  <c r="B2" i="18" a="1"/>
  <c r="B2" i="18" s="1"/>
  <c r="B1" i="18" a="1"/>
  <c r="B1" i="18" s="1"/>
  <c r="B7" i="17"/>
  <c r="B2" i="17" a="1"/>
  <c r="B2" i="17" s="1"/>
  <c r="B1" i="17" a="1"/>
  <c r="B1" i="17" s="1"/>
  <c r="B7" i="16"/>
  <c r="B2" i="16" a="1"/>
  <c r="B2" i="16" s="1"/>
  <c r="B1" i="16" a="1"/>
  <c r="B1" i="16" s="1"/>
  <c r="B2" i="15" a="1"/>
  <c r="B2" i="15" s="1"/>
  <c r="B1" i="15" a="1"/>
  <c r="B1" i="15" s="1"/>
  <c r="B2" i="14" a="1"/>
  <c r="B2" i="14" s="1"/>
  <c r="B1" i="14" a="1"/>
  <c r="B1" i="14" s="1"/>
  <c r="B2" i="13" a="1"/>
  <c r="B2" i="13" s="1"/>
  <c r="B1" i="13" a="1"/>
  <c r="B1" i="13" s="1"/>
  <c r="B2" i="12" a="1"/>
  <c r="B2" i="12" s="1"/>
  <c r="B1" i="12" a="1"/>
  <c r="B1" i="12" s="1"/>
  <c r="B2" i="11" a="1"/>
  <c r="B2" i="11" s="1"/>
  <c r="B1" i="11" a="1"/>
  <c r="B1" i="11" s="1"/>
  <c r="B2" i="9" a="1"/>
  <c r="B2" i="9" s="1"/>
  <c r="B1" i="9" a="1"/>
  <c r="B1" i="9" s="1"/>
  <c r="B2" i="8" a="1"/>
  <c r="B2" i="8" s="1"/>
  <c r="B1" i="8" a="1"/>
  <c r="B1" i="8" s="1"/>
  <c r="B2" i="7" a="1"/>
  <c r="B2" i="7" s="1"/>
  <c r="B1" i="7" a="1"/>
  <c r="B1" i="7" s="1"/>
  <c r="B2" i="6" a="1"/>
  <c r="B2" i="6" s="1"/>
  <c r="B1" i="6" a="1"/>
  <c r="B1" i="6" s="1"/>
  <c r="B7" i="12" l="1"/>
  <c r="B7" i="9"/>
  <c r="B7" i="8"/>
  <c r="B7" i="7"/>
  <c r="B7" i="11"/>
  <c r="B7" i="14"/>
  <c r="B7" i="15"/>
  <c r="B7" i="18"/>
  <c r="B7" i="19"/>
  <c r="B7" i="6"/>
  <c r="B7" i="13"/>
  <c r="B7" i="2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<sst xmlns="http://schemas.openxmlformats.org/spreadsheetml/2006/main" count="3017" uniqueCount="208">
  <si>
    <t>Count</t>
  </si>
  <si>
    <t>Average</t>
  </si>
  <si>
    <t>Analyte</t>
  </si>
  <si>
    <t>Standard Deviation</t>
  </si>
  <si>
    <t>Material Code</t>
  </si>
  <si>
    <t>Units</t>
  </si>
  <si>
    <t>95% Confidence Interval</t>
  </si>
  <si>
    <t>Lab</t>
  </si>
  <si>
    <t>Method</t>
  </si>
  <si>
    <t>Reading</t>
  </si>
  <si>
    <t>Result</t>
  </si>
  <si>
    <t>ppm</t>
  </si>
  <si>
    <t>April-2025</t>
  </si>
  <si>
    <t>4A</t>
  </si>
  <si>
    <t>ICP</t>
  </si>
  <si>
    <t>ES</t>
  </si>
  <si>
    <t>AAS</t>
  </si>
  <si>
    <t>AR</t>
  </si>
  <si>
    <t>3A</t>
  </si>
  <si>
    <t>MS</t>
  </si>
  <si>
    <t>FUS</t>
  </si>
  <si>
    <t>AAS,ICP</t>
  </si>
  <si>
    <t>AAS,MS</t>
  </si>
  <si>
    <t>&lt;500</t>
  </si>
  <si>
    <t>XRF</t>
  </si>
  <si>
    <t>MS,ES</t>
  </si>
  <si>
    <t>3A,MICR</t>
  </si>
  <si>
    <t>&lt;100</t>
  </si>
  <si>
    <t>77</t>
  </si>
  <si>
    <t>&lt;20.0</t>
  </si>
  <si>
    <t>&lt;10.0</t>
  </si>
  <si>
    <t>AR,3A</t>
  </si>
  <si>
    <t>36</t>
  </si>
  <si>
    <t>2A,MICR</t>
  </si>
  <si>
    <t>AR,MICR</t>
  </si>
  <si>
    <t>60</t>
  </si>
  <si>
    <t>66</t>
  </si>
  <si>
    <t>160</t>
  </si>
  <si>
    <t>159</t>
  </si>
  <si>
    <t>154</t>
  </si>
  <si>
    <t>94</t>
  </si>
  <si>
    <t>700</t>
  </si>
  <si>
    <t>&lt;200</t>
  </si>
  <si>
    <t>ICP,AAS</t>
  </si>
  <si>
    <t>162</t>
  </si>
  <si>
    <t>134</t>
  </si>
  <si>
    <t>4A,NAA</t>
  </si>
  <si>
    <t>NAA</t>
  </si>
  <si>
    <t>&lt;15.0</t>
  </si>
  <si>
    <t>FA</t>
  </si>
  <si>
    <t>13</t>
  </si>
  <si>
    <t>67</t>
  </si>
  <si>
    <t>PP</t>
  </si>
  <si>
    <t>91</t>
  </si>
  <si>
    <t>96</t>
  </si>
  <si>
    <t>&lt;1000</t>
  </si>
  <si>
    <t>41</t>
  </si>
  <si>
    <t>93</t>
  </si>
  <si>
    <t>&lt;63</t>
  </si>
  <si>
    <t>MS,AAS</t>
  </si>
  <si>
    <t>Lab 1</t>
  </si>
  <si>
    <t>Lab 2</t>
  </si>
  <si>
    <t>Lab 3</t>
  </si>
  <si>
    <t>Lab 4</t>
  </si>
  <si>
    <t>Lab 5</t>
  </si>
  <si>
    <t>Lab 6</t>
  </si>
  <si>
    <t>Lab 7</t>
  </si>
  <si>
    <t>Lab 8</t>
  </si>
  <si>
    <t>Lab 9</t>
  </si>
  <si>
    <t>Lab 10</t>
  </si>
  <si>
    <t>Lab 11</t>
  </si>
  <si>
    <t>Lab 12</t>
  </si>
  <si>
    <t>Lab 13</t>
  </si>
  <si>
    <t>Lab 14</t>
  </si>
  <si>
    <t>Lab 15</t>
  </si>
  <si>
    <t>Lab 16</t>
  </si>
  <si>
    <t>Lab 17</t>
  </si>
  <si>
    <t>Lab 18</t>
  </si>
  <si>
    <t>Lab 19</t>
  </si>
  <si>
    <t>Lab 20</t>
  </si>
  <si>
    <t>Lab 21</t>
  </si>
  <si>
    <t>Lab 22</t>
  </si>
  <si>
    <t>Lab 23</t>
  </si>
  <si>
    <t>Lab 24</t>
  </si>
  <si>
    <t>Lab 25</t>
  </si>
  <si>
    <t>Lab 26</t>
  </si>
  <si>
    <t>Lab 27</t>
  </si>
  <si>
    <t>Lab 28</t>
  </si>
  <si>
    <t>Lab 29</t>
  </si>
  <si>
    <t>Lab 30</t>
  </si>
  <si>
    <t>Lab 31</t>
  </si>
  <si>
    <t>Lab 32</t>
  </si>
  <si>
    <t>Lab 33</t>
  </si>
  <si>
    <t>Lab 34</t>
  </si>
  <si>
    <t>Lab 35</t>
  </si>
  <si>
    <t>Lab 36</t>
  </si>
  <si>
    <t>Lab 37</t>
  </si>
  <si>
    <t>Lab 38</t>
  </si>
  <si>
    <t>Lab 39</t>
  </si>
  <si>
    <t>Lab 40</t>
  </si>
  <si>
    <t>Lab 41</t>
  </si>
  <si>
    <t>Lab 42</t>
  </si>
  <si>
    <t>Lab 43</t>
  </si>
  <si>
    <t>Lab 44</t>
  </si>
  <si>
    <t>Lab 45</t>
  </si>
  <si>
    <t>Lab 46</t>
  </si>
  <si>
    <t>Lab 47</t>
  </si>
  <si>
    <t>Lab 48</t>
  </si>
  <si>
    <t>Lab 49</t>
  </si>
  <si>
    <t>Lab 50</t>
  </si>
  <si>
    <t>Lab 51</t>
  </si>
  <si>
    <t>Lab 52</t>
  </si>
  <si>
    <t>Lab 53</t>
  </si>
  <si>
    <t>Lab 54</t>
  </si>
  <si>
    <t>Lab 55</t>
  </si>
  <si>
    <t>Lab 56</t>
  </si>
  <si>
    <t>Lab 57</t>
  </si>
  <si>
    <t>Lab 58</t>
  </si>
  <si>
    <t>Lab 59</t>
  </si>
  <si>
    <t>Lab 60</t>
  </si>
  <si>
    <t>Lab 61</t>
  </si>
  <si>
    <t>Lab 62</t>
  </si>
  <si>
    <t>Lab 63</t>
  </si>
  <si>
    <t>Lab 64</t>
  </si>
  <si>
    <t>Lab 65</t>
  </si>
  <si>
    <t>Lab 66</t>
  </si>
  <si>
    <t>Lab 67</t>
  </si>
  <si>
    <t>Lab 68</t>
  </si>
  <si>
    <t>Lab 69</t>
  </si>
  <si>
    <t>Lab 70</t>
  </si>
  <si>
    <t>Lab 71</t>
  </si>
  <si>
    <t>Lab 72</t>
  </si>
  <si>
    <t>Lab 73</t>
  </si>
  <si>
    <t>Lab 74</t>
  </si>
  <si>
    <t>Lab 75</t>
  </si>
  <si>
    <t>Lab 76</t>
  </si>
  <si>
    <t>Lab 77</t>
  </si>
  <si>
    <t>Lab 78</t>
  </si>
  <si>
    <t>Lab 79</t>
  </si>
  <si>
    <t>Lab 80</t>
  </si>
  <si>
    <t>Lab 81</t>
  </si>
  <si>
    <t>Lab 82</t>
  </si>
  <si>
    <t>Lab 83</t>
  </si>
  <si>
    <t>29100</t>
  </si>
  <si>
    <t>&gt;10000</t>
  </si>
  <si>
    <t>15420</t>
  </si>
  <si>
    <t>17200</t>
  </si>
  <si>
    <t>22200</t>
  </si>
  <si>
    <t>10.9</t>
  </si>
  <si>
    <t>5.8</t>
  </si>
  <si>
    <t>16.6</t>
  </si>
  <si>
    <t>320</t>
  </si>
  <si>
    <t>331</t>
  </si>
  <si>
    <t>224</t>
  </si>
  <si>
    <t>330</t>
  </si>
  <si>
    <t>650</t>
  </si>
  <si>
    <t>477</t>
  </si>
  <si>
    <t>835</t>
  </si>
  <si>
    <t>712</t>
  </si>
  <si>
    <t>737</t>
  </si>
  <si>
    <t>153</t>
  </si>
  <si>
    <t>333</t>
  </si>
  <si>
    <t>158</t>
  </si>
  <si>
    <t>500</t>
  </si>
  <si>
    <t>231</t>
  </si>
  <si>
    <t>250</t>
  </si>
  <si>
    <t>364</t>
  </si>
  <si>
    <t>1125</t>
  </si>
  <si>
    <t>151</t>
  </si>
  <si>
    <t>168</t>
  </si>
  <si>
    <t>147</t>
  </si>
  <si>
    <t>150</t>
  </si>
  <si>
    <t>58</t>
  </si>
  <si>
    <t>61</t>
  </si>
  <si>
    <t>64</t>
  </si>
  <si>
    <t>26</t>
  </si>
  <si>
    <t>268</t>
  </si>
  <si>
    <t>&gt;25000</t>
  </si>
  <si>
    <t>29101</t>
  </si>
  <si>
    <t>31594</t>
  </si>
  <si>
    <t>&gt;20000</t>
  </si>
  <si>
    <t>33548</t>
  </si>
  <si>
    <t>2554</t>
  </si>
  <si>
    <t>22400</t>
  </si>
  <si>
    <t>11</t>
  </si>
  <si>
    <t>44.3</t>
  </si>
  <si>
    <t>0.1</t>
  </si>
  <si>
    <t>770</t>
  </si>
  <si>
    <t>237</t>
  </si>
  <si>
    <t>343</t>
  </si>
  <si>
    <t>214</t>
  </si>
  <si>
    <t>27000</t>
  </si>
  <si>
    <t>497</t>
  </si>
  <si>
    <t>372</t>
  </si>
  <si>
    <t>857</t>
  </si>
  <si>
    <t>482</t>
  </si>
  <si>
    <t>704</t>
  </si>
  <si>
    <t>86</t>
  </si>
  <si>
    <t>156</t>
  </si>
  <si>
    <t>386</t>
  </si>
  <si>
    <t>59</t>
  </si>
  <si>
    <t>152</t>
  </si>
  <si>
    <t>163</t>
  </si>
  <si>
    <t>183</t>
  </si>
  <si>
    <t>57</t>
  </si>
  <si>
    <t>73</t>
  </si>
  <si>
    <t>78</t>
  </si>
  <si>
    <t>207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</si>
</sst>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0.0"/>
  </numFmts>
  <fonts count="3" x14ac:knownFonts="1"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0" borderId="0" xfId="0" applyFont="1"/>
    <xf numFmtId="0" fontId="1" fillId="0" borderId="0" xfId="0" applyFont="1"/>
    <xf numFmtId="1" fontId="2" fillId="0" borderId="0" xfId="0" applyNumberFormat="1" applyFont="1" applyAlignment="1">
      <alignment horizontal="centerContinuous"/>
    </xf>
    <xf numFmtId="1" fontId="0" fillId="0" borderId="0" xfId="0" applyNumberFormat="1" applyAlignment="1">
      <alignment horizontal="center"/>
    </xf>
    <xf numFmtId="1" fontId="1" fillId="0" borderId="0" xfId="0" applyNumberFormat="1" applyFont="1" applyAlignment="1">
      <alignment horizontal="center"/>
    </xf>
    <xf numFmtId="1" fontId="2" fillId="0" borderId="0" xfId="0" quotePrefix="1" applyNumberFormat="1" applyFont="1" applyAlignment="1">
      <alignment horizontal="centerContinuous"/>
    </xf>
    <xf numFmtId="165" fontId="2" fillId="0" borderId="0" xfId="0" applyNumberFormat="1" applyFont="1" applyAlignment="1">
      <alignment horizontal="centerContinuous"/>
    </xf>
    <xf numFmtId="165" fontId="2" fillId="0" borderId="0" xfId="0" quotePrefix="1" applyNumberFormat="1" applyFont="1" applyAlignment="1">
      <alignment horizontal="centerContinuous"/>
    </xf>
    <xf numFmtId="165" fontId="0" fillId="0" borderId="0" xfId="0" applyNumberFormat="1" applyAlignment="1">
      <alignment horizontal="center"/>
    </xf>
    <xf numFmtId="165" fontId="1" fillId="0" borderId="0" xfId="0" applyNumberFormat="1" applyFont="1" applyAlignment="1">
      <alignment horizontal="center"/>
    </xf>
  </cellXfs>
  <cellStyles count="1">
    <cellStyle name="Normal" xfId="0" builtinId="0"/>
  </cellStyles>
  <dxfs count="56">
    <dxf>
      <font>
        <b/>
        <i val="0"/>
        <color theme="0" tint="-0.34998626667073579"/>
      </font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 tint="-0.34998626667073579"/>
      </font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 tint="-0.34998626667073579"/>
      </font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 tint="-0.34998626667073579"/>
      </font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 tint="-0.34998626667073579"/>
      </font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 tint="-0.34998626667073579"/>
      </font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 tint="-0.34998626667073579"/>
      </font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 tint="-0.34998626667073579"/>
      </font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 tint="-0.34998626667073579"/>
      </font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 tint="-0.34998626667073579"/>
      </font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 tint="-0.34998626667073579"/>
      </font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 tint="-0.34998626667073579"/>
      </font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 tint="-0.34998626667073579"/>
      </font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 tint="-0.34998626667073579"/>
      </font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ound%20Robin/2016-04/Results%20File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ES\France%20D\LAB\JOBS\Geostats\13543%20Geostats%20Au%20&amp;%20Ag%20large%20templat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LAB/JOBS/Geostats/14253%20Geostats%20Au%20&amp;%20Ag%20large%20template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ttings"/>
      <sheetName val="Number Generator Sheet"/>
      <sheetName val="Sample Numbers"/>
      <sheetName val="Results Compilation"/>
      <sheetName val="Z-Scores"/>
      <sheetName val="Results Entry Sheet"/>
      <sheetName val="NR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ob Info"/>
      <sheetName val="A-team"/>
      <sheetName val="B-team"/>
      <sheetName val="C-team"/>
      <sheetName val="Repeat (2)"/>
      <sheetName val="Repeats"/>
      <sheetName val="Data QC (Repeats)"/>
      <sheetName val="Summary Ag"/>
      <sheetName val="Scaled Ag"/>
      <sheetName val="Moisture Summary"/>
      <sheetName val="Summary Au"/>
      <sheetName val="Moisture Corrected Ag"/>
      <sheetName val="Moisture Corrected Au"/>
      <sheetName val="Silver Report"/>
      <sheetName val="Gold Report"/>
      <sheetName val="Graphs"/>
      <sheetName val="QC "/>
      <sheetName val="Data QC A Team"/>
      <sheetName val="Data QC B Team"/>
      <sheetName val="Data QC Rpt"/>
    </sheetNames>
    <sheetDataSet>
      <sheetData sheetId="0">
        <row r="14">
          <cell r="A14" t="str">
            <v>OKT1001</v>
          </cell>
        </row>
        <row r="15">
          <cell r="A15" t="str">
            <v>OKT1002</v>
          </cell>
        </row>
        <row r="16">
          <cell r="A16" t="str">
            <v>OKT1003</v>
          </cell>
        </row>
        <row r="17">
          <cell r="A17" t="str">
            <v>OKT1004</v>
          </cell>
        </row>
        <row r="18">
          <cell r="A18" t="str">
            <v>OKT1005</v>
          </cell>
        </row>
        <row r="19">
          <cell r="A19" t="str">
            <v>OKT1006</v>
          </cell>
        </row>
        <row r="20">
          <cell r="A20" t="str">
            <v>OKT1007</v>
          </cell>
        </row>
        <row r="21">
          <cell r="A21" t="str">
            <v>OKT1008</v>
          </cell>
        </row>
        <row r="22">
          <cell r="A22" t="str">
            <v>OKT1009</v>
          </cell>
        </row>
        <row r="23">
          <cell r="A23" t="str">
            <v>OKT1010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ob Info"/>
      <sheetName val="A-team"/>
      <sheetName val="B-team"/>
      <sheetName val="C-team"/>
      <sheetName val="Repeats"/>
      <sheetName val="Data QC (Repeats)"/>
      <sheetName val="Summary Ag"/>
      <sheetName val="Scaled Ag"/>
      <sheetName val="Moisture Summary"/>
      <sheetName val="Summary Au"/>
      <sheetName val="Moisture Corrected Ag"/>
      <sheetName val="Moisture Corrected Au"/>
      <sheetName val="Silver Report"/>
      <sheetName val="Gold Report"/>
      <sheetName val="Silver and Gold Report "/>
      <sheetName val="Graphs"/>
      <sheetName val="QC "/>
      <sheetName val="Data QC A Team"/>
      <sheetName val="Data QC B Team"/>
      <sheetName val="Data QC C Team)"/>
    </sheetNames>
    <sheetDataSet>
      <sheetData sheetId="0" refreshError="1">
        <row r="24">
          <cell r="A24" t="str">
            <v>BDT3055</v>
          </cell>
        </row>
        <row r="25">
          <cell r="A25" t="str">
            <v>BDT3056</v>
          </cell>
        </row>
        <row r="26">
          <cell r="A26" t="str">
            <v>BDT3057</v>
          </cell>
        </row>
        <row r="27">
          <cell r="A27" t="str">
            <v>BDT3058</v>
          </cell>
        </row>
        <row r="28">
          <cell r="A28" t="str">
            <v>BDT3059</v>
          </cell>
        </row>
        <row r="29">
          <cell r="A29" t="str">
            <v>BDT3060</v>
          </cell>
        </row>
        <row r="30">
          <cell r="A30" t="str">
            <v>BDT3061</v>
          </cell>
        </row>
        <row r="31">
          <cell r="A31" t="str">
            <v>BDT3062</v>
          </cell>
        </row>
        <row r="32">
          <cell r="A32" t="str">
            <v>BDT3063</v>
          </cell>
        </row>
        <row r="33">
          <cell r="A33" t="str">
            <v>BDT3064</v>
          </cell>
        </row>
        <row r="34">
          <cell r="A34" t="str">
            <v>BDT3065</v>
          </cell>
        </row>
        <row r="35">
          <cell r="A35" t="str">
            <v>BDT3066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221640-CE56-4EFE-96EF-D2D1668A9B99}">
  <sheetPr codeName="Sheet6">
    <tabColor theme="5" tint="0.79998168889431442"/>
  </sheetPr>
  <dimension ref="A1:D80"/>
  <sheetViews>
    <sheetView tabSelected="1" zoomScale="85" zoomScaleNormal="70" workbookViewId="0">
      <pane ySplit="10" topLeftCell="A11" activePane="bottomLeft" state="frozenSplit"/>
      <selection activeCell="B4" sqref="B4:B6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4" width="12.7265625" style="5" customWidth="1"/>
    <col min="5" max="16384" width="9.1796875" style="2"/>
  </cols>
  <sheetData>
    <row r="1" spans="1:4" ht="13" x14ac:dyDescent="0.3">
      <c r="A1" s="1" t="s">
        <v>4</v>
      </c>
      <c r="B1" s="3" t="str" cm="1">
        <f t="array" aca="1" ref="B1" ca="1">MID(CELL("filename",A1),FIND("[",CELL("filename",A1))+1,FIND("]", CELL("filename",A1))-FIND("[",CELL("filename",A1))-1-5)</f>
        <v>GBM325-2</v>
      </c>
      <c r="C1" s="3"/>
      <c r="D1" s="3"/>
    </row>
    <row r="2" spans="1:4" ht="13" x14ac:dyDescent="0.3">
      <c r="A2" s="1" t="s">
        <v>2</v>
      </c>
      <c r="B2" s="3" t="str" cm="1">
        <f t="array" aca="1" ref="B2" ca="1">MID(CELL("filename",A1),FIND("]",CELL("filename",A1))+1,255)</f>
        <v>Cu Total</v>
      </c>
      <c r="C2" s="3"/>
      <c r="D2" s="3"/>
    </row>
    <row r="3" spans="1:4" ht="13" x14ac:dyDescent="0.3">
      <c r="A3" s="1" t="s">
        <v>5</v>
      </c>
      <c r="B3" s="3" t="s">
        <v>11</v>
      </c>
      <c r="C3" s="3"/>
      <c r="D3" s="3"/>
    </row>
    <row r="4" spans="1:4" ht="13" x14ac:dyDescent="0.3">
      <c r="A4" s="1" t="s">
        <v>1</v>
      </c>
      <c r="B4" s="3">
        <f>AVERAGE(B$11:B$80)</f>
        <v>25586.717435483872</v>
      </c>
      <c r="C4" s="3"/>
      <c r="D4" s="3"/>
    </row>
    <row r="5" spans="1:4" ht="13" x14ac:dyDescent="0.3">
      <c r="A5" s="1" t="s">
        <v>3</v>
      </c>
      <c r="B5" s="3">
        <f>STDEV(B$11:B$80)</f>
        <v>816.88200106210786</v>
      </c>
      <c r="C5" s="3"/>
      <c r="D5" s="3"/>
    </row>
    <row r="6" spans="1:4" ht="13" x14ac:dyDescent="0.3">
      <c r="A6" s="1" t="s">
        <v>0</v>
      </c>
      <c r="B6" s="3">
        <f>COUNT(B$11:B$80)</f>
        <v>62</v>
      </c>
      <c r="C6" s="3"/>
      <c r="D6" s="3"/>
    </row>
    <row r="7" spans="1:4" ht="13" x14ac:dyDescent="0.3">
      <c r="A7" s="1" t="s">
        <v>6</v>
      </c>
      <c r="B7" s="3">
        <f>TINV(0.05,B6-1)*B5/SQRT(B6-1)</f>
        <v>209.14267574833102</v>
      </c>
      <c r="C7" s="3"/>
      <c r="D7" s="3"/>
    </row>
    <row r="8" spans="1:4" ht="13" x14ac:dyDescent="0.3">
      <c r="A8" s="1"/>
      <c r="B8" s="3"/>
      <c r="C8" s="3"/>
      <c r="D8" s="3"/>
    </row>
    <row r="9" spans="1:4" ht="13" x14ac:dyDescent="0.3">
      <c r="A9" s="1"/>
      <c r="B9" s="6" t="s">
        <v>12</v>
      </c>
      <c r="C9" s="3"/>
      <c r="D9" s="3"/>
    </row>
    <row r="10" spans="1:4" ht="13" x14ac:dyDescent="0.3">
      <c r="A10" s="1" t="s">
        <v>7</v>
      </c>
      <c r="B10" s="3" t="s">
        <v>10</v>
      </c>
      <c r="C10" s="3" t="s">
        <v>8</v>
      </c>
      <c r="D10" s="3" t="s">
        <v>9</v>
      </c>
    </row>
    <row r="11" spans="1:4" x14ac:dyDescent="0.25">
      <c r="A11" s="2" t="s">
        <v>60</v>
      </c>
      <c r="B11" s="4">
        <v>26733</v>
      </c>
      <c r="C11" s="4" t="s">
        <v>13</v>
      </c>
      <c r="D11" s="4" t="s">
        <v>19</v>
      </c>
    </row>
    <row r="12" spans="1:4" x14ac:dyDescent="0.25">
      <c r="A12" s="2" t="s">
        <v>61</v>
      </c>
      <c r="B12" s="4">
        <v>26756.5</v>
      </c>
      <c r="C12" s="4" t="s">
        <v>13</v>
      </c>
      <c r="D12" s="4" t="s">
        <v>15</v>
      </c>
    </row>
    <row r="13" spans="1:4" x14ac:dyDescent="0.25">
      <c r="A13" s="2" t="s">
        <v>62</v>
      </c>
      <c r="B13" s="4">
        <v>25830</v>
      </c>
      <c r="C13" s="4" t="s">
        <v>13</v>
      </c>
      <c r="D13" s="4" t="s">
        <v>14</v>
      </c>
    </row>
    <row r="14" spans="1:4" x14ac:dyDescent="0.25">
      <c r="A14" s="2" t="s">
        <v>63</v>
      </c>
      <c r="B14" s="4">
        <v>25364</v>
      </c>
      <c r="C14" s="4" t="s">
        <v>13</v>
      </c>
      <c r="D14" s="4" t="s">
        <v>16</v>
      </c>
    </row>
    <row r="15" spans="1:4" x14ac:dyDescent="0.25">
      <c r="A15" s="2" t="s">
        <v>64</v>
      </c>
      <c r="B15" s="4">
        <v>25800</v>
      </c>
      <c r="C15" s="4" t="s">
        <v>13</v>
      </c>
      <c r="D15" s="4" t="s">
        <v>14</v>
      </c>
    </row>
    <row r="16" spans="1:4" x14ac:dyDescent="0.25">
      <c r="A16" s="2" t="s">
        <v>65</v>
      </c>
      <c r="B16" s="4">
        <v>26710</v>
      </c>
      <c r="C16" s="4" t="s">
        <v>13</v>
      </c>
      <c r="D16" s="4" t="s">
        <v>14</v>
      </c>
    </row>
    <row r="17" spans="1:4" x14ac:dyDescent="0.25">
      <c r="A17" s="2" t="s">
        <v>66</v>
      </c>
      <c r="B17" s="4">
        <v>25500</v>
      </c>
      <c r="C17" s="4" t="s">
        <v>13</v>
      </c>
      <c r="D17" s="4" t="s">
        <v>15</v>
      </c>
    </row>
    <row r="18" spans="1:4" x14ac:dyDescent="0.25">
      <c r="A18" s="2" t="s">
        <v>67</v>
      </c>
      <c r="B18" s="4" t="s">
        <v>143</v>
      </c>
      <c r="C18" s="4" t="s">
        <v>13</v>
      </c>
      <c r="D18" s="4" t="s">
        <v>14</v>
      </c>
    </row>
    <row r="19" spans="1:4" x14ac:dyDescent="0.25">
      <c r="A19" s="2" t="s">
        <v>68</v>
      </c>
      <c r="B19" s="4">
        <v>25584.1</v>
      </c>
      <c r="C19" s="4" t="s">
        <v>13</v>
      </c>
      <c r="D19" s="4" t="s">
        <v>14</v>
      </c>
    </row>
    <row r="20" spans="1:4" x14ac:dyDescent="0.25">
      <c r="A20" s="2" t="s">
        <v>69</v>
      </c>
      <c r="B20" s="4">
        <v>25625</v>
      </c>
      <c r="C20" s="4" t="s">
        <v>13</v>
      </c>
      <c r="D20" s="4" t="s">
        <v>15</v>
      </c>
    </row>
    <row r="21" spans="1:4" x14ac:dyDescent="0.25">
      <c r="A21" s="2" t="s">
        <v>70</v>
      </c>
      <c r="B21" s="4">
        <v>25600</v>
      </c>
      <c r="C21" s="4" t="s">
        <v>13</v>
      </c>
      <c r="D21" s="4" t="s">
        <v>15</v>
      </c>
    </row>
    <row r="22" spans="1:4" x14ac:dyDescent="0.25">
      <c r="A22" s="2" t="s">
        <v>71</v>
      </c>
      <c r="B22" s="4">
        <v>25600</v>
      </c>
      <c r="C22" s="4" t="s">
        <v>13</v>
      </c>
      <c r="D22" s="4" t="s">
        <v>15</v>
      </c>
    </row>
    <row r="23" spans="1:4" x14ac:dyDescent="0.25">
      <c r="A23" s="2" t="s">
        <v>72</v>
      </c>
      <c r="B23" s="4">
        <v>25200</v>
      </c>
      <c r="C23" s="4" t="s">
        <v>13</v>
      </c>
      <c r="D23" s="4" t="s">
        <v>15</v>
      </c>
    </row>
    <row r="24" spans="1:4" x14ac:dyDescent="0.25">
      <c r="A24" s="2" t="s">
        <v>73</v>
      </c>
      <c r="B24" s="4" t="s">
        <v>144</v>
      </c>
      <c r="C24" s="4" t="s">
        <v>13</v>
      </c>
      <c r="D24" s="4" t="s">
        <v>15</v>
      </c>
    </row>
    <row r="25" spans="1:4" x14ac:dyDescent="0.25">
      <c r="A25" s="2" t="s">
        <v>74</v>
      </c>
      <c r="B25" s="4">
        <v>25900</v>
      </c>
      <c r="C25" s="4" t="s">
        <v>13</v>
      </c>
      <c r="D25" s="4" t="s">
        <v>14</v>
      </c>
    </row>
    <row r="26" spans="1:4" x14ac:dyDescent="0.25">
      <c r="A26" s="2" t="s">
        <v>75</v>
      </c>
      <c r="B26" s="4">
        <v>25090</v>
      </c>
      <c r="C26" s="4" t="s">
        <v>13</v>
      </c>
      <c r="D26" s="4" t="s">
        <v>16</v>
      </c>
    </row>
    <row r="27" spans="1:4" x14ac:dyDescent="0.25">
      <c r="A27" s="2" t="s">
        <v>76</v>
      </c>
      <c r="B27" s="4">
        <v>25900</v>
      </c>
      <c r="C27" s="4" t="s">
        <v>13</v>
      </c>
      <c r="D27" s="4" t="s">
        <v>14</v>
      </c>
    </row>
    <row r="28" spans="1:4" x14ac:dyDescent="0.25">
      <c r="A28" s="2" t="s">
        <v>77</v>
      </c>
      <c r="B28" s="4">
        <v>24700</v>
      </c>
      <c r="C28" s="4" t="s">
        <v>13</v>
      </c>
      <c r="D28" s="4" t="s">
        <v>15</v>
      </c>
    </row>
    <row r="29" spans="1:4" x14ac:dyDescent="0.25">
      <c r="A29" s="2" t="s">
        <v>78</v>
      </c>
      <c r="B29" s="4">
        <v>26200</v>
      </c>
      <c r="C29" s="4" t="s">
        <v>13</v>
      </c>
      <c r="D29" s="4" t="s">
        <v>15</v>
      </c>
    </row>
    <row r="30" spans="1:4" x14ac:dyDescent="0.25">
      <c r="A30" s="2" t="s">
        <v>79</v>
      </c>
      <c r="B30" s="4">
        <v>26100</v>
      </c>
      <c r="C30" s="4" t="s">
        <v>13</v>
      </c>
      <c r="D30" s="4" t="s">
        <v>15</v>
      </c>
    </row>
    <row r="31" spans="1:4" x14ac:dyDescent="0.25">
      <c r="A31" s="2" t="s">
        <v>80</v>
      </c>
      <c r="B31" s="4">
        <v>25900</v>
      </c>
      <c r="C31" s="4" t="s">
        <v>13</v>
      </c>
      <c r="D31" s="4" t="s">
        <v>15</v>
      </c>
    </row>
    <row r="32" spans="1:4" x14ac:dyDescent="0.25">
      <c r="A32" s="2" t="s">
        <v>81</v>
      </c>
      <c r="B32" s="4">
        <v>26200</v>
      </c>
      <c r="C32" s="4" t="s">
        <v>13</v>
      </c>
      <c r="D32" s="4" t="s">
        <v>15</v>
      </c>
    </row>
    <row r="33" spans="1:4" x14ac:dyDescent="0.25">
      <c r="A33" s="2" t="s">
        <v>82</v>
      </c>
      <c r="B33" s="4">
        <v>25600</v>
      </c>
      <c r="C33" s="4" t="s">
        <v>13</v>
      </c>
      <c r="D33" s="4" t="s">
        <v>19</v>
      </c>
    </row>
    <row r="34" spans="1:4" x14ac:dyDescent="0.25">
      <c r="A34" s="2" t="s">
        <v>83</v>
      </c>
      <c r="B34" s="4">
        <v>25137</v>
      </c>
      <c r="C34" s="4" t="s">
        <v>13</v>
      </c>
      <c r="D34" s="4" t="s">
        <v>16</v>
      </c>
    </row>
    <row r="35" spans="1:4" x14ac:dyDescent="0.25">
      <c r="A35" s="2" t="s">
        <v>84</v>
      </c>
      <c r="B35" s="4">
        <v>25863</v>
      </c>
      <c r="C35" s="4" t="s">
        <v>13</v>
      </c>
      <c r="D35" s="4" t="s">
        <v>15</v>
      </c>
    </row>
    <row r="36" spans="1:4" x14ac:dyDescent="0.25">
      <c r="A36" s="2" t="s">
        <v>85</v>
      </c>
      <c r="B36" s="4" t="s">
        <v>145</v>
      </c>
      <c r="C36" s="4" t="s">
        <v>13</v>
      </c>
      <c r="D36" s="4" t="s">
        <v>15</v>
      </c>
    </row>
    <row r="37" spans="1:4" x14ac:dyDescent="0.25">
      <c r="A37" s="2" t="s">
        <v>86</v>
      </c>
      <c r="B37" s="4">
        <v>23995</v>
      </c>
      <c r="C37" s="4" t="s">
        <v>20</v>
      </c>
      <c r="D37" s="4" t="s">
        <v>19</v>
      </c>
    </row>
    <row r="38" spans="1:4" x14ac:dyDescent="0.25">
      <c r="A38" s="2" t="s">
        <v>87</v>
      </c>
      <c r="B38" s="4">
        <v>25600</v>
      </c>
      <c r="C38" s="4" t="s">
        <v>13</v>
      </c>
      <c r="D38" s="4" t="s">
        <v>15</v>
      </c>
    </row>
    <row r="39" spans="1:4" x14ac:dyDescent="0.25">
      <c r="A39" s="2" t="s">
        <v>88</v>
      </c>
      <c r="B39" s="4">
        <v>24620</v>
      </c>
      <c r="C39" s="4" t="s">
        <v>13</v>
      </c>
      <c r="D39" s="4" t="s">
        <v>19</v>
      </c>
    </row>
    <row r="40" spans="1:4" x14ac:dyDescent="0.25">
      <c r="A40" s="2" t="s">
        <v>89</v>
      </c>
      <c r="B40" s="4">
        <v>25300</v>
      </c>
      <c r="C40" s="4" t="s">
        <v>13</v>
      </c>
      <c r="D40" s="4" t="s">
        <v>15</v>
      </c>
    </row>
    <row r="41" spans="1:4" x14ac:dyDescent="0.25">
      <c r="A41" s="2" t="s">
        <v>90</v>
      </c>
      <c r="B41" s="4">
        <v>25743</v>
      </c>
      <c r="C41" s="4" t="s">
        <v>13</v>
      </c>
      <c r="D41" s="4" t="s">
        <v>16</v>
      </c>
    </row>
    <row r="42" spans="1:4" x14ac:dyDescent="0.25">
      <c r="A42" s="2" t="s">
        <v>91</v>
      </c>
      <c r="B42" s="4">
        <v>26200</v>
      </c>
      <c r="C42" s="4" t="s">
        <v>20</v>
      </c>
      <c r="D42" s="4" t="s">
        <v>24</v>
      </c>
    </row>
    <row r="43" spans="1:4" x14ac:dyDescent="0.25">
      <c r="A43" s="2" t="s">
        <v>92</v>
      </c>
      <c r="B43" s="4">
        <v>25700</v>
      </c>
      <c r="C43" s="4" t="s">
        <v>13</v>
      </c>
      <c r="D43" s="4"/>
    </row>
    <row r="44" spans="1:4" x14ac:dyDescent="0.25">
      <c r="A44" s="2" t="s">
        <v>93</v>
      </c>
      <c r="B44" s="4">
        <v>25160</v>
      </c>
      <c r="C44" s="4" t="s">
        <v>13</v>
      </c>
      <c r="D44" s="4" t="s">
        <v>15</v>
      </c>
    </row>
    <row r="45" spans="1:4" x14ac:dyDescent="0.25">
      <c r="A45" s="2" t="s">
        <v>94</v>
      </c>
      <c r="B45" s="4" t="s">
        <v>146</v>
      </c>
      <c r="C45" s="4" t="s">
        <v>20</v>
      </c>
      <c r="D45" s="4" t="s">
        <v>24</v>
      </c>
    </row>
    <row r="46" spans="1:4" x14ac:dyDescent="0.25">
      <c r="A46" s="2" t="s">
        <v>95</v>
      </c>
      <c r="B46" s="4">
        <v>25000</v>
      </c>
      <c r="C46" s="4" t="s">
        <v>13</v>
      </c>
      <c r="D46" s="4" t="s">
        <v>15</v>
      </c>
    </row>
    <row r="47" spans="1:4" x14ac:dyDescent="0.25">
      <c r="A47" s="2" t="s">
        <v>96</v>
      </c>
      <c r="B47" s="4">
        <v>25700</v>
      </c>
      <c r="C47" s="4" t="s">
        <v>13</v>
      </c>
      <c r="D47" s="4" t="s">
        <v>14</v>
      </c>
    </row>
    <row r="48" spans="1:4" x14ac:dyDescent="0.25">
      <c r="A48" s="2" t="s">
        <v>97</v>
      </c>
      <c r="B48" s="4">
        <v>24700</v>
      </c>
      <c r="C48" s="4" t="s">
        <v>13</v>
      </c>
      <c r="D48" s="4" t="s">
        <v>14</v>
      </c>
    </row>
    <row r="49" spans="1:4" x14ac:dyDescent="0.25">
      <c r="A49" s="2" t="s">
        <v>98</v>
      </c>
      <c r="B49" s="4">
        <v>23469.830999999998</v>
      </c>
      <c r="C49" s="4" t="s">
        <v>13</v>
      </c>
      <c r="D49" s="4" t="s">
        <v>15</v>
      </c>
    </row>
    <row r="50" spans="1:4" x14ac:dyDescent="0.25">
      <c r="A50" s="2" t="s">
        <v>99</v>
      </c>
      <c r="B50" s="4">
        <v>27749</v>
      </c>
      <c r="C50" s="4" t="s">
        <v>13</v>
      </c>
      <c r="D50" s="4" t="s">
        <v>16</v>
      </c>
    </row>
    <row r="51" spans="1:4" x14ac:dyDescent="0.25">
      <c r="A51" s="2" t="s">
        <v>100</v>
      </c>
      <c r="B51" s="4">
        <v>25980</v>
      </c>
      <c r="C51" s="4" t="s">
        <v>13</v>
      </c>
      <c r="D51" s="4" t="s">
        <v>21</v>
      </c>
    </row>
    <row r="52" spans="1:4" x14ac:dyDescent="0.25">
      <c r="A52" s="2" t="s">
        <v>101</v>
      </c>
      <c r="B52" s="4">
        <v>26049</v>
      </c>
      <c r="C52" s="4" t="s">
        <v>13</v>
      </c>
      <c r="D52" s="4" t="s">
        <v>15</v>
      </c>
    </row>
    <row r="53" spans="1:4" x14ac:dyDescent="0.25">
      <c r="A53" s="2" t="s">
        <v>102</v>
      </c>
      <c r="B53" s="4">
        <v>25100</v>
      </c>
      <c r="C53" s="4" t="s">
        <v>13</v>
      </c>
      <c r="D53" s="4" t="s">
        <v>25</v>
      </c>
    </row>
    <row r="54" spans="1:4" x14ac:dyDescent="0.25">
      <c r="A54" s="2" t="s">
        <v>103</v>
      </c>
      <c r="B54" s="4">
        <v>24100</v>
      </c>
      <c r="C54" s="4" t="s">
        <v>13</v>
      </c>
      <c r="D54" s="4" t="s">
        <v>15</v>
      </c>
    </row>
    <row r="55" spans="1:4" x14ac:dyDescent="0.25">
      <c r="A55" s="2" t="s">
        <v>104</v>
      </c>
      <c r="B55" s="4">
        <v>26468</v>
      </c>
      <c r="C55" s="4" t="s">
        <v>13</v>
      </c>
      <c r="D55" s="4" t="s">
        <v>14</v>
      </c>
    </row>
    <row r="56" spans="1:4" x14ac:dyDescent="0.25">
      <c r="A56" s="2" t="s">
        <v>105</v>
      </c>
      <c r="B56" s="4">
        <v>24932</v>
      </c>
      <c r="C56" s="4" t="s">
        <v>13</v>
      </c>
      <c r="D56" s="4" t="s">
        <v>15</v>
      </c>
    </row>
    <row r="57" spans="1:4" x14ac:dyDescent="0.25">
      <c r="A57" s="2" t="s">
        <v>106</v>
      </c>
      <c r="B57" s="4">
        <v>25128.62</v>
      </c>
      <c r="C57" s="4" t="s">
        <v>13</v>
      </c>
      <c r="D57" s="4" t="s">
        <v>15</v>
      </c>
    </row>
    <row r="58" spans="1:4" x14ac:dyDescent="0.25">
      <c r="A58" s="2" t="s">
        <v>107</v>
      </c>
      <c r="B58" s="4">
        <v>25752</v>
      </c>
      <c r="C58" s="4" t="s">
        <v>13</v>
      </c>
      <c r="D58" s="4" t="s">
        <v>15</v>
      </c>
    </row>
    <row r="59" spans="1:4" x14ac:dyDescent="0.25">
      <c r="A59" s="2" t="s">
        <v>108</v>
      </c>
      <c r="B59" s="4">
        <v>24520</v>
      </c>
      <c r="C59" s="4" t="s">
        <v>13</v>
      </c>
      <c r="D59" s="4" t="s">
        <v>14</v>
      </c>
    </row>
    <row r="60" spans="1:4" x14ac:dyDescent="0.25">
      <c r="A60" s="2" t="s">
        <v>109</v>
      </c>
      <c r="B60" s="4">
        <v>25700</v>
      </c>
      <c r="C60" s="4" t="s">
        <v>13</v>
      </c>
      <c r="D60" s="4" t="s">
        <v>16</v>
      </c>
    </row>
    <row r="61" spans="1:4" x14ac:dyDescent="0.25">
      <c r="A61" s="2" t="s">
        <v>110</v>
      </c>
      <c r="B61" s="4">
        <v>25035</v>
      </c>
      <c r="C61" s="4" t="s">
        <v>13</v>
      </c>
      <c r="D61" s="4" t="s">
        <v>16</v>
      </c>
    </row>
    <row r="62" spans="1:4" x14ac:dyDescent="0.25">
      <c r="A62" s="2" t="s">
        <v>111</v>
      </c>
      <c r="B62" s="4">
        <v>26078</v>
      </c>
      <c r="C62" s="4" t="s">
        <v>13</v>
      </c>
      <c r="D62" s="4" t="s">
        <v>15</v>
      </c>
    </row>
    <row r="63" spans="1:4" x14ac:dyDescent="0.25">
      <c r="A63" s="2" t="s">
        <v>112</v>
      </c>
      <c r="B63" s="4">
        <v>24366</v>
      </c>
      <c r="C63" s="4" t="s">
        <v>26</v>
      </c>
      <c r="D63" s="4" t="s">
        <v>15</v>
      </c>
    </row>
    <row r="64" spans="1:4" x14ac:dyDescent="0.25">
      <c r="A64" s="2" t="s">
        <v>113</v>
      </c>
      <c r="B64" s="4" t="s">
        <v>144</v>
      </c>
      <c r="C64" s="4" t="s">
        <v>13</v>
      </c>
      <c r="D64" s="4" t="s">
        <v>15</v>
      </c>
    </row>
    <row r="65" spans="1:4" x14ac:dyDescent="0.25">
      <c r="A65" s="2" t="s">
        <v>114</v>
      </c>
      <c r="B65" s="4">
        <v>25671.11</v>
      </c>
      <c r="C65" s="4" t="s">
        <v>13</v>
      </c>
      <c r="D65" s="4" t="s">
        <v>15</v>
      </c>
    </row>
    <row r="66" spans="1:4" x14ac:dyDescent="0.25">
      <c r="A66" s="2" t="s">
        <v>115</v>
      </c>
      <c r="B66" s="4">
        <v>27094</v>
      </c>
      <c r="C66" s="4" t="s">
        <v>13</v>
      </c>
      <c r="D66" s="4" t="s">
        <v>14</v>
      </c>
    </row>
    <row r="67" spans="1:4" x14ac:dyDescent="0.25">
      <c r="A67" s="2" t="s">
        <v>116</v>
      </c>
      <c r="B67" s="4">
        <v>23770</v>
      </c>
      <c r="C67" s="4" t="s">
        <v>20</v>
      </c>
      <c r="D67" s="4" t="s">
        <v>15</v>
      </c>
    </row>
    <row r="68" spans="1:4" x14ac:dyDescent="0.25">
      <c r="A68" s="2" t="s">
        <v>117</v>
      </c>
      <c r="B68" s="4">
        <v>25675.32</v>
      </c>
      <c r="C68" s="4" t="s">
        <v>13</v>
      </c>
      <c r="D68" s="4" t="s">
        <v>14</v>
      </c>
    </row>
    <row r="69" spans="1:4" x14ac:dyDescent="0.25">
      <c r="A69" s="2" t="s">
        <v>118</v>
      </c>
      <c r="B69" s="4">
        <v>25070</v>
      </c>
      <c r="C69" s="4" t="s">
        <v>13</v>
      </c>
      <c r="D69" s="4" t="s">
        <v>15</v>
      </c>
    </row>
    <row r="70" spans="1:4" x14ac:dyDescent="0.25">
      <c r="A70" s="2" t="s">
        <v>119</v>
      </c>
      <c r="B70" s="4">
        <v>26204</v>
      </c>
      <c r="C70" s="4" t="s">
        <v>13</v>
      </c>
      <c r="D70" s="4" t="s">
        <v>15</v>
      </c>
    </row>
    <row r="71" spans="1:4" x14ac:dyDescent="0.25">
      <c r="A71" s="2" t="s">
        <v>120</v>
      </c>
      <c r="B71" s="4">
        <v>24600</v>
      </c>
      <c r="C71" s="4" t="s">
        <v>13</v>
      </c>
      <c r="D71" s="4" t="s">
        <v>16</v>
      </c>
    </row>
    <row r="72" spans="1:4" x14ac:dyDescent="0.25">
      <c r="A72" s="2" t="s">
        <v>121</v>
      </c>
      <c r="B72" s="4" t="s">
        <v>147</v>
      </c>
      <c r="C72" s="4" t="s">
        <v>13</v>
      </c>
      <c r="D72" s="4" t="s">
        <v>16</v>
      </c>
    </row>
    <row r="73" spans="1:4" x14ac:dyDescent="0.25">
      <c r="A73" s="2" t="s">
        <v>122</v>
      </c>
      <c r="B73" s="4">
        <v>25249</v>
      </c>
      <c r="C73" s="4" t="s">
        <v>13</v>
      </c>
      <c r="D73" s="4" t="s">
        <v>16</v>
      </c>
    </row>
    <row r="74" spans="1:4" x14ac:dyDescent="0.25">
      <c r="A74" s="2" t="s">
        <v>123</v>
      </c>
      <c r="B74" s="4">
        <v>26991</v>
      </c>
      <c r="C74" s="4" t="s">
        <v>13</v>
      </c>
      <c r="D74" s="4" t="s">
        <v>15</v>
      </c>
    </row>
    <row r="75" spans="1:4" x14ac:dyDescent="0.25">
      <c r="A75" s="2" t="s">
        <v>124</v>
      </c>
      <c r="B75" s="4" t="s">
        <v>144</v>
      </c>
      <c r="C75" s="4" t="s">
        <v>13</v>
      </c>
      <c r="D75" s="4" t="s">
        <v>15</v>
      </c>
    </row>
    <row r="76" spans="1:4" x14ac:dyDescent="0.25">
      <c r="A76" s="2" t="s">
        <v>125</v>
      </c>
      <c r="B76" s="4" t="s">
        <v>144</v>
      </c>
      <c r="C76" s="4" t="s">
        <v>20</v>
      </c>
      <c r="D76" s="4" t="s">
        <v>15</v>
      </c>
    </row>
    <row r="77" spans="1:4" x14ac:dyDescent="0.25">
      <c r="A77" s="2" t="s">
        <v>126</v>
      </c>
      <c r="B77" s="4">
        <v>25659</v>
      </c>
      <c r="C77" s="4" t="s">
        <v>13</v>
      </c>
      <c r="D77" s="4" t="s">
        <v>15</v>
      </c>
    </row>
    <row r="78" spans="1:4" x14ac:dyDescent="0.25">
      <c r="A78" s="2" t="s">
        <v>127</v>
      </c>
      <c r="B78" s="4">
        <v>26750</v>
      </c>
      <c r="C78" s="4" t="s">
        <v>13</v>
      </c>
      <c r="D78" s="4" t="s">
        <v>15</v>
      </c>
    </row>
    <row r="79" spans="1:4" x14ac:dyDescent="0.25">
      <c r="A79" s="2" t="s">
        <v>128</v>
      </c>
      <c r="B79" s="4">
        <v>26661</v>
      </c>
      <c r="C79" s="4" t="s">
        <v>13</v>
      </c>
      <c r="D79" s="4"/>
    </row>
    <row r="80" spans="1:4" x14ac:dyDescent="0.25">
      <c r="A80" s="2" t="s">
        <v>129</v>
      </c>
      <c r="B80" s="4">
        <v>25944</v>
      </c>
      <c r="C80" s="4" t="s">
        <v>13</v>
      </c>
      <c r="D80" s="4" t="s">
        <v>22</v>
      </c>
    </row>
  </sheetData>
  <sortState xmlns:xlrd2="http://schemas.microsoft.com/office/spreadsheetml/2017/richdata2" ref="A11:D80">
    <sortCondition ref="A11:A80"/>
  </sortState>
  <conditionalFormatting sqref="B1">
    <cfRule type="cellIs" dxfId="55" priority="1" operator="equal">
      <formula>"000 - template file"</formula>
    </cfRule>
  </conditionalFormatting>
  <conditionalFormatting sqref="B2">
    <cfRule type="cellIs" dxfId="54" priority="2" operator="equal">
      <formula>"Analyte"</formula>
    </cfRule>
  </conditionalFormatting>
  <conditionalFormatting sqref="B3 B9">
    <cfRule type="cellIs" dxfId="53" priority="3" operator="equal">
      <formula>""</formula>
    </cfRule>
  </conditionalFormatting>
  <conditionalFormatting sqref="B11:D80">
    <cfRule type="expression" dxfId="52" priority="4">
      <formula>AND(ISNUMBER(B11*1),NOT(ISNUMBER(B11)),NOT(B11=""))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79AE6A-B40A-4BD5-AC1B-D4429F3EC7AD}">
  <sheetPr codeName="Sheet15">
    <tabColor theme="5" tint="0.79998168889431442"/>
  </sheetPr>
  <dimension ref="A1:D76"/>
  <sheetViews>
    <sheetView zoomScale="85" zoomScaleNormal="70" workbookViewId="0">
      <pane ySplit="10" topLeftCell="A11" activePane="bottomLeft" state="frozenSplit"/>
      <selection activeCell="B4" sqref="B4:B6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4" width="12.7265625" style="5" customWidth="1"/>
    <col min="5" max="16384" width="9.1796875" style="2"/>
  </cols>
  <sheetData>
    <row r="1" spans="1:4" ht="13" x14ac:dyDescent="0.3">
      <c r="A1" s="1" t="s">
        <v>4</v>
      </c>
      <c r="B1" s="3" t="str" cm="1">
        <f t="array" aca="1" ref="B1" ca="1">MID(CELL("filename",A1),FIND("[",CELL("filename",A1))+1,FIND("]", CELL("filename",A1))-FIND("[",CELL("filename",A1))-1-5)</f>
        <v>GBM325-2</v>
      </c>
      <c r="C1" s="3"/>
      <c r="D1" s="3"/>
    </row>
    <row r="2" spans="1:4" ht="13" x14ac:dyDescent="0.3">
      <c r="A2" s="1" t="s">
        <v>2</v>
      </c>
      <c r="B2" s="3" t="str" cm="1">
        <f t="array" aca="1" ref="B2" ca="1">MID(CELL("filename",A1),FIND("]",CELL("filename",A1))+1,255)</f>
        <v>Zn Partial</v>
      </c>
      <c r="C2" s="3"/>
      <c r="D2" s="3"/>
    </row>
    <row r="3" spans="1:4" ht="13" x14ac:dyDescent="0.3">
      <c r="A3" s="1" t="s">
        <v>5</v>
      </c>
      <c r="B3" s="3" t="s">
        <v>11</v>
      </c>
      <c r="C3" s="3"/>
      <c r="D3" s="3"/>
    </row>
    <row r="4" spans="1:4" ht="13" x14ac:dyDescent="0.3">
      <c r="A4" s="1" t="s">
        <v>1</v>
      </c>
      <c r="B4" s="3">
        <f>AVERAGE(B$11:B$76)</f>
        <v>122.41781818181819</v>
      </c>
      <c r="C4" s="3"/>
      <c r="D4" s="3"/>
    </row>
    <row r="5" spans="1:4" ht="13" x14ac:dyDescent="0.3">
      <c r="A5" s="1" t="s">
        <v>3</v>
      </c>
      <c r="B5" s="3">
        <f>STDEV(B$11:B$76)</f>
        <v>8.0030810481105501</v>
      </c>
      <c r="C5" s="3"/>
      <c r="D5" s="3"/>
    </row>
    <row r="6" spans="1:4" ht="13" x14ac:dyDescent="0.3">
      <c r="A6" s="1" t="s">
        <v>0</v>
      </c>
      <c r="B6" s="3">
        <f>COUNT(B$11:B$76)</f>
        <v>55</v>
      </c>
      <c r="C6" s="3"/>
      <c r="D6" s="3"/>
    </row>
    <row r="7" spans="1:4" ht="13" x14ac:dyDescent="0.3">
      <c r="A7" s="1" t="s">
        <v>6</v>
      </c>
      <c r="B7" s="3">
        <f>TINV(0.05,B6-1)*B5/SQRT(B6-1)</f>
        <v>2.1834767128297505</v>
      </c>
      <c r="C7" s="3"/>
      <c r="D7" s="3"/>
    </row>
    <row r="8" spans="1:4" ht="13" x14ac:dyDescent="0.3">
      <c r="A8" s="1"/>
      <c r="B8" s="3"/>
      <c r="C8" s="3"/>
      <c r="D8" s="3"/>
    </row>
    <row r="9" spans="1:4" ht="13" x14ac:dyDescent="0.3">
      <c r="A9" s="1"/>
      <c r="B9" s="6" t="s">
        <v>12</v>
      </c>
      <c r="C9" s="3"/>
      <c r="D9" s="3"/>
    </row>
    <row r="10" spans="1:4" ht="13" x14ac:dyDescent="0.3">
      <c r="A10" s="1" t="s">
        <v>7</v>
      </c>
      <c r="B10" s="3" t="s">
        <v>10</v>
      </c>
      <c r="C10" s="3" t="s">
        <v>8</v>
      </c>
      <c r="D10" s="3" t="s">
        <v>9</v>
      </c>
    </row>
    <row r="11" spans="1:4" x14ac:dyDescent="0.25">
      <c r="A11" s="2" t="s">
        <v>60</v>
      </c>
      <c r="B11" s="4" t="s">
        <v>39</v>
      </c>
      <c r="C11" s="4" t="s">
        <v>17</v>
      </c>
      <c r="D11" s="4" t="s">
        <v>19</v>
      </c>
    </row>
    <row r="12" spans="1:4" x14ac:dyDescent="0.25">
      <c r="A12" s="2" t="s">
        <v>61</v>
      </c>
      <c r="B12" s="4">
        <v>108.9</v>
      </c>
      <c r="C12" s="4" t="s">
        <v>17</v>
      </c>
      <c r="D12" s="4" t="s">
        <v>14</v>
      </c>
    </row>
    <row r="13" spans="1:4" x14ac:dyDescent="0.25">
      <c r="A13" s="2" t="s">
        <v>62</v>
      </c>
      <c r="B13" s="4">
        <v>117</v>
      </c>
      <c r="C13" s="4" t="s">
        <v>17</v>
      </c>
      <c r="D13" s="4" t="s">
        <v>16</v>
      </c>
    </row>
    <row r="14" spans="1:4" x14ac:dyDescent="0.25">
      <c r="A14" s="2" t="s">
        <v>63</v>
      </c>
      <c r="B14" s="4">
        <v>113</v>
      </c>
      <c r="C14" s="4" t="s">
        <v>17</v>
      </c>
      <c r="D14" s="4" t="s">
        <v>14</v>
      </c>
    </row>
    <row r="15" spans="1:4" x14ac:dyDescent="0.25">
      <c r="A15" s="2" t="s">
        <v>64</v>
      </c>
      <c r="B15" s="4">
        <v>113</v>
      </c>
      <c r="C15" s="4" t="s">
        <v>17</v>
      </c>
      <c r="D15" s="4" t="s">
        <v>14</v>
      </c>
    </row>
    <row r="16" spans="1:4" x14ac:dyDescent="0.25">
      <c r="A16" s="2" t="s">
        <v>65</v>
      </c>
      <c r="B16" s="4">
        <v>121</v>
      </c>
      <c r="C16" s="4" t="s">
        <v>17</v>
      </c>
      <c r="D16" s="4" t="s">
        <v>14</v>
      </c>
    </row>
    <row r="17" spans="1:4" x14ac:dyDescent="0.25">
      <c r="A17" s="2" t="s">
        <v>66</v>
      </c>
      <c r="B17" s="4">
        <v>119</v>
      </c>
      <c r="C17" s="4" t="s">
        <v>17</v>
      </c>
      <c r="D17" s="4" t="s">
        <v>14</v>
      </c>
    </row>
    <row r="18" spans="1:4" x14ac:dyDescent="0.25">
      <c r="A18" s="2" t="s">
        <v>67</v>
      </c>
      <c r="B18" s="4" t="s">
        <v>38</v>
      </c>
      <c r="C18" s="4" t="s">
        <v>17</v>
      </c>
      <c r="D18" s="4" t="s">
        <v>15</v>
      </c>
    </row>
    <row r="19" spans="1:4" x14ac:dyDescent="0.25">
      <c r="A19" s="2" t="s">
        <v>68</v>
      </c>
      <c r="B19" s="4">
        <v>117</v>
      </c>
      <c r="C19" s="4" t="s">
        <v>17</v>
      </c>
      <c r="D19" s="4" t="s">
        <v>15</v>
      </c>
    </row>
    <row r="20" spans="1:4" x14ac:dyDescent="0.25">
      <c r="A20" s="2" t="s">
        <v>69</v>
      </c>
      <c r="B20" s="4">
        <v>124</v>
      </c>
      <c r="C20" s="4" t="s">
        <v>17</v>
      </c>
      <c r="D20" s="4" t="s">
        <v>15</v>
      </c>
    </row>
    <row r="21" spans="1:4" x14ac:dyDescent="0.25">
      <c r="A21" s="2" t="s">
        <v>70</v>
      </c>
      <c r="B21" s="4">
        <v>118</v>
      </c>
      <c r="C21" s="4" t="s">
        <v>17</v>
      </c>
      <c r="D21" s="4" t="s">
        <v>15</v>
      </c>
    </row>
    <row r="22" spans="1:4" x14ac:dyDescent="0.25">
      <c r="A22" s="2" t="s">
        <v>71</v>
      </c>
      <c r="B22" s="4">
        <v>116</v>
      </c>
      <c r="C22" s="4" t="s">
        <v>17</v>
      </c>
      <c r="D22" s="4" t="s">
        <v>14</v>
      </c>
    </row>
    <row r="23" spans="1:4" x14ac:dyDescent="0.25">
      <c r="A23" s="2" t="s">
        <v>72</v>
      </c>
      <c r="B23" s="4">
        <v>129</v>
      </c>
      <c r="C23" s="4" t="s">
        <v>17</v>
      </c>
      <c r="D23" s="4" t="s">
        <v>14</v>
      </c>
    </row>
    <row r="24" spans="1:4" x14ac:dyDescent="0.25">
      <c r="A24" s="2" t="s">
        <v>73</v>
      </c>
      <c r="B24" s="4">
        <v>123</v>
      </c>
      <c r="C24" s="4" t="s">
        <v>17</v>
      </c>
      <c r="D24" s="4" t="s">
        <v>16</v>
      </c>
    </row>
    <row r="25" spans="1:4" x14ac:dyDescent="0.25">
      <c r="A25" s="2" t="s">
        <v>74</v>
      </c>
      <c r="B25" s="4">
        <v>117</v>
      </c>
      <c r="C25" s="4" t="s">
        <v>17</v>
      </c>
      <c r="D25" s="4" t="s">
        <v>15</v>
      </c>
    </row>
    <row r="26" spans="1:4" x14ac:dyDescent="0.25">
      <c r="A26" s="2" t="s">
        <v>75</v>
      </c>
      <c r="B26" s="4">
        <v>111</v>
      </c>
      <c r="C26" s="4" t="s">
        <v>17</v>
      </c>
      <c r="D26" s="4" t="s">
        <v>15</v>
      </c>
    </row>
    <row r="27" spans="1:4" x14ac:dyDescent="0.25">
      <c r="A27" s="2" t="s">
        <v>76</v>
      </c>
      <c r="B27" s="4">
        <v>118</v>
      </c>
      <c r="C27" s="4" t="s">
        <v>17</v>
      </c>
      <c r="D27" s="4" t="s">
        <v>15</v>
      </c>
    </row>
    <row r="28" spans="1:4" x14ac:dyDescent="0.25">
      <c r="A28" s="2" t="s">
        <v>77</v>
      </c>
      <c r="B28" s="4">
        <v>125</v>
      </c>
      <c r="C28" s="4" t="s">
        <v>17</v>
      </c>
      <c r="D28" s="4" t="s">
        <v>15</v>
      </c>
    </row>
    <row r="29" spans="1:4" x14ac:dyDescent="0.25">
      <c r="A29" s="2" t="s">
        <v>78</v>
      </c>
      <c r="B29" s="4">
        <v>114</v>
      </c>
      <c r="C29" s="4" t="s">
        <v>17</v>
      </c>
      <c r="D29" s="4" t="s">
        <v>16</v>
      </c>
    </row>
    <row r="30" spans="1:4" x14ac:dyDescent="0.25">
      <c r="A30" s="2" t="s">
        <v>79</v>
      </c>
      <c r="B30" s="4">
        <v>122</v>
      </c>
      <c r="C30" s="4" t="s">
        <v>17</v>
      </c>
      <c r="D30" s="4" t="s">
        <v>15</v>
      </c>
    </row>
    <row r="31" spans="1:4" x14ac:dyDescent="0.25">
      <c r="A31" s="2" t="s">
        <v>80</v>
      </c>
      <c r="B31" s="4">
        <v>124</v>
      </c>
      <c r="C31" s="4" t="s">
        <v>17</v>
      </c>
      <c r="D31" s="4" t="s">
        <v>19</v>
      </c>
    </row>
    <row r="32" spans="1:4" x14ac:dyDescent="0.25">
      <c r="A32" s="2" t="s">
        <v>81</v>
      </c>
      <c r="B32" s="4">
        <v>144.4</v>
      </c>
      <c r="C32" s="4" t="s">
        <v>18</v>
      </c>
      <c r="D32" s="4" t="s">
        <v>15</v>
      </c>
    </row>
    <row r="33" spans="1:4" x14ac:dyDescent="0.25">
      <c r="A33" s="2" t="s">
        <v>82</v>
      </c>
      <c r="B33" s="4">
        <v>126.3</v>
      </c>
      <c r="C33" s="4" t="s">
        <v>17</v>
      </c>
      <c r="D33" s="4" t="s">
        <v>15</v>
      </c>
    </row>
    <row r="34" spans="1:4" x14ac:dyDescent="0.25">
      <c r="A34" s="2" t="s">
        <v>83</v>
      </c>
      <c r="B34" s="4">
        <v>125.55</v>
      </c>
      <c r="C34" s="4" t="s">
        <v>17</v>
      </c>
      <c r="D34" s="4" t="s">
        <v>15</v>
      </c>
    </row>
    <row r="35" spans="1:4" x14ac:dyDescent="0.25">
      <c r="A35" s="2" t="s">
        <v>84</v>
      </c>
      <c r="B35" s="4">
        <v>131</v>
      </c>
      <c r="C35" s="4" t="s">
        <v>17</v>
      </c>
      <c r="D35" s="4" t="s">
        <v>15</v>
      </c>
    </row>
    <row r="36" spans="1:4" x14ac:dyDescent="0.25">
      <c r="A36" s="2" t="s">
        <v>85</v>
      </c>
      <c r="B36" s="4" t="s">
        <v>37</v>
      </c>
      <c r="C36" s="4" t="s">
        <v>17</v>
      </c>
      <c r="D36" s="4" t="s">
        <v>14</v>
      </c>
    </row>
    <row r="37" spans="1:4" x14ac:dyDescent="0.25">
      <c r="A37" s="2" t="s">
        <v>86</v>
      </c>
      <c r="B37" s="4">
        <v>128</v>
      </c>
      <c r="C37" s="4" t="s">
        <v>17</v>
      </c>
      <c r="D37" s="4" t="s">
        <v>15</v>
      </c>
    </row>
    <row r="38" spans="1:4" x14ac:dyDescent="0.25">
      <c r="A38" s="2" t="s">
        <v>87</v>
      </c>
      <c r="B38" s="4" t="s">
        <v>165</v>
      </c>
      <c r="C38" s="4" t="s">
        <v>26</v>
      </c>
      <c r="D38" s="4" t="s">
        <v>15</v>
      </c>
    </row>
    <row r="39" spans="1:4" x14ac:dyDescent="0.25">
      <c r="A39" s="2" t="s">
        <v>88</v>
      </c>
      <c r="B39" s="4">
        <v>127.7</v>
      </c>
      <c r="C39" s="4" t="s">
        <v>17</v>
      </c>
      <c r="D39" s="4" t="s">
        <v>15</v>
      </c>
    </row>
    <row r="40" spans="1:4" x14ac:dyDescent="0.25">
      <c r="A40" s="2" t="s">
        <v>89</v>
      </c>
      <c r="B40" s="4">
        <v>114</v>
      </c>
      <c r="C40" s="4" t="s">
        <v>17</v>
      </c>
      <c r="D40" s="4"/>
    </row>
    <row r="41" spans="1:4" x14ac:dyDescent="0.25">
      <c r="A41" s="2" t="s">
        <v>90</v>
      </c>
      <c r="B41" s="4" t="s">
        <v>170</v>
      </c>
      <c r="C41" s="4" t="s">
        <v>17</v>
      </c>
      <c r="D41" s="4" t="s">
        <v>14</v>
      </c>
    </row>
    <row r="42" spans="1:4" x14ac:dyDescent="0.25">
      <c r="A42" s="2" t="s">
        <v>91</v>
      </c>
      <c r="B42" s="4" t="s">
        <v>164</v>
      </c>
      <c r="C42" s="4" t="s">
        <v>18</v>
      </c>
      <c r="D42" s="4" t="s">
        <v>16</v>
      </c>
    </row>
    <row r="43" spans="1:4" x14ac:dyDescent="0.25">
      <c r="A43" s="2" t="s">
        <v>92</v>
      </c>
      <c r="B43" s="4">
        <v>140</v>
      </c>
      <c r="C43" s="4" t="s">
        <v>17</v>
      </c>
      <c r="D43" s="4" t="s">
        <v>15</v>
      </c>
    </row>
    <row r="44" spans="1:4" x14ac:dyDescent="0.25">
      <c r="A44" s="2" t="s">
        <v>93</v>
      </c>
      <c r="B44" s="4" t="s">
        <v>166</v>
      </c>
      <c r="C44" s="4" t="s">
        <v>18</v>
      </c>
      <c r="D44" s="4" t="s">
        <v>16</v>
      </c>
    </row>
    <row r="45" spans="1:4" x14ac:dyDescent="0.25">
      <c r="A45" s="2" t="s">
        <v>94</v>
      </c>
      <c r="B45" s="4">
        <v>141.69</v>
      </c>
      <c r="C45" s="4" t="s">
        <v>17</v>
      </c>
      <c r="D45" s="4" t="s">
        <v>16</v>
      </c>
    </row>
    <row r="46" spans="1:4" x14ac:dyDescent="0.25">
      <c r="A46" s="2" t="s">
        <v>95</v>
      </c>
      <c r="B46" s="4">
        <v>119.7</v>
      </c>
      <c r="C46" s="4" t="s">
        <v>17</v>
      </c>
      <c r="D46" s="4" t="s">
        <v>43</v>
      </c>
    </row>
    <row r="47" spans="1:4" x14ac:dyDescent="0.25">
      <c r="A47" s="2" t="s">
        <v>96</v>
      </c>
      <c r="B47" s="4">
        <v>119</v>
      </c>
      <c r="C47" s="4" t="s">
        <v>31</v>
      </c>
      <c r="D47" s="4" t="s">
        <v>16</v>
      </c>
    </row>
    <row r="48" spans="1:4" x14ac:dyDescent="0.25">
      <c r="A48" s="2" t="s">
        <v>97</v>
      </c>
      <c r="B48" s="4">
        <v>117</v>
      </c>
      <c r="C48" s="4" t="s">
        <v>17</v>
      </c>
      <c r="D48" s="4" t="s">
        <v>15</v>
      </c>
    </row>
    <row r="49" spans="1:4" x14ac:dyDescent="0.25">
      <c r="A49" s="2" t="s">
        <v>98</v>
      </c>
      <c r="B49" s="4">
        <v>131.9</v>
      </c>
      <c r="C49" s="4" t="s">
        <v>17</v>
      </c>
      <c r="D49" s="4" t="s">
        <v>15</v>
      </c>
    </row>
    <row r="50" spans="1:4" x14ac:dyDescent="0.25">
      <c r="A50" s="2" t="s">
        <v>99</v>
      </c>
      <c r="B50" s="4">
        <v>127.22</v>
      </c>
      <c r="C50" s="4" t="s">
        <v>17</v>
      </c>
      <c r="D50" s="4" t="s">
        <v>15</v>
      </c>
    </row>
    <row r="51" spans="1:4" x14ac:dyDescent="0.25">
      <c r="A51" s="2" t="s">
        <v>100</v>
      </c>
      <c r="B51" s="4">
        <v>116</v>
      </c>
      <c r="C51" s="4" t="s">
        <v>17</v>
      </c>
      <c r="D51" s="4"/>
    </row>
    <row r="52" spans="1:4" x14ac:dyDescent="0.25">
      <c r="A52" s="2" t="s">
        <v>101</v>
      </c>
      <c r="B52" s="4">
        <v>127</v>
      </c>
      <c r="C52" s="4" t="s">
        <v>17</v>
      </c>
      <c r="D52" s="4" t="s">
        <v>16</v>
      </c>
    </row>
    <row r="53" spans="1:4" x14ac:dyDescent="0.25">
      <c r="A53" s="2" t="s">
        <v>102</v>
      </c>
      <c r="B53" s="4">
        <v>117</v>
      </c>
      <c r="C53" s="4" t="s">
        <v>17</v>
      </c>
      <c r="D53" s="4" t="s">
        <v>15</v>
      </c>
    </row>
    <row r="54" spans="1:4" x14ac:dyDescent="0.25">
      <c r="A54" s="2" t="s">
        <v>103</v>
      </c>
      <c r="B54" s="4" t="s">
        <v>168</v>
      </c>
      <c r="C54" s="4" t="s">
        <v>17</v>
      </c>
      <c r="D54" s="4" t="s">
        <v>15</v>
      </c>
    </row>
    <row r="55" spans="1:4" x14ac:dyDescent="0.25">
      <c r="A55" s="2" t="s">
        <v>104</v>
      </c>
      <c r="B55" s="4">
        <v>114.7</v>
      </c>
      <c r="C55" s="4" t="s">
        <v>18</v>
      </c>
      <c r="D55" s="4" t="s">
        <v>16</v>
      </c>
    </row>
    <row r="56" spans="1:4" x14ac:dyDescent="0.25">
      <c r="A56" s="2" t="s">
        <v>105</v>
      </c>
      <c r="B56" s="4">
        <v>129</v>
      </c>
      <c r="C56" s="4" t="s">
        <v>17</v>
      </c>
      <c r="D56" s="4" t="s">
        <v>15</v>
      </c>
    </row>
    <row r="57" spans="1:4" x14ac:dyDescent="0.25">
      <c r="A57" s="2" t="s">
        <v>106</v>
      </c>
      <c r="B57" s="4">
        <v>119</v>
      </c>
      <c r="C57" s="4" t="s">
        <v>17</v>
      </c>
      <c r="D57" s="4" t="s">
        <v>15</v>
      </c>
    </row>
    <row r="58" spans="1:4" x14ac:dyDescent="0.25">
      <c r="A58" s="2" t="s">
        <v>107</v>
      </c>
      <c r="B58" s="4" t="s">
        <v>171</v>
      </c>
      <c r="C58" s="4"/>
      <c r="D58" s="4"/>
    </row>
    <row r="59" spans="1:4" x14ac:dyDescent="0.25">
      <c r="A59" s="2" t="s">
        <v>108</v>
      </c>
      <c r="B59" s="4" t="s">
        <v>169</v>
      </c>
      <c r="C59" s="4" t="s">
        <v>18</v>
      </c>
      <c r="D59" s="4" t="s">
        <v>14</v>
      </c>
    </row>
    <row r="60" spans="1:4" x14ac:dyDescent="0.25">
      <c r="A60" s="2" t="s">
        <v>109</v>
      </c>
      <c r="B60" s="4">
        <v>121</v>
      </c>
      <c r="C60" s="4" t="s">
        <v>17</v>
      </c>
      <c r="D60" s="4" t="s">
        <v>15</v>
      </c>
    </row>
    <row r="61" spans="1:4" x14ac:dyDescent="0.25">
      <c r="A61" s="2" t="s">
        <v>110</v>
      </c>
      <c r="B61" s="4">
        <v>122</v>
      </c>
      <c r="C61" s="4" t="s">
        <v>18</v>
      </c>
      <c r="D61" s="4" t="s">
        <v>14</v>
      </c>
    </row>
    <row r="62" spans="1:4" x14ac:dyDescent="0.25">
      <c r="A62" s="2" t="s">
        <v>111</v>
      </c>
      <c r="B62" s="4">
        <v>120</v>
      </c>
      <c r="C62" s="4" t="s">
        <v>17</v>
      </c>
      <c r="D62" s="4" t="s">
        <v>15</v>
      </c>
    </row>
    <row r="63" spans="1:4" x14ac:dyDescent="0.25">
      <c r="A63" s="2" t="s">
        <v>112</v>
      </c>
      <c r="B63" s="4">
        <v>123</v>
      </c>
      <c r="C63" s="4" t="s">
        <v>17</v>
      </c>
      <c r="D63" s="4" t="s">
        <v>15</v>
      </c>
    </row>
    <row r="64" spans="1:4" x14ac:dyDescent="0.25">
      <c r="A64" s="2" t="s">
        <v>113</v>
      </c>
      <c r="B64" s="4">
        <v>134</v>
      </c>
      <c r="C64" s="4" t="s">
        <v>33</v>
      </c>
      <c r="D64" s="4" t="s">
        <v>14</v>
      </c>
    </row>
    <row r="65" spans="1:4" x14ac:dyDescent="0.25">
      <c r="A65" s="2" t="s">
        <v>114</v>
      </c>
      <c r="B65" s="4" t="s">
        <v>167</v>
      </c>
      <c r="C65" s="4" t="s">
        <v>17</v>
      </c>
      <c r="D65" s="4" t="s">
        <v>15</v>
      </c>
    </row>
    <row r="66" spans="1:4" x14ac:dyDescent="0.25">
      <c r="A66" s="2" t="s">
        <v>115</v>
      </c>
      <c r="B66" s="4">
        <v>129.83000000000001</v>
      </c>
      <c r="C66" s="4" t="s">
        <v>17</v>
      </c>
      <c r="D66" s="4"/>
    </row>
    <row r="67" spans="1:4" x14ac:dyDescent="0.25">
      <c r="A67" s="2" t="s">
        <v>116</v>
      </c>
      <c r="B67" s="4">
        <v>127</v>
      </c>
      <c r="C67" s="4" t="s">
        <v>17</v>
      </c>
      <c r="D67" s="4" t="s">
        <v>16</v>
      </c>
    </row>
    <row r="68" spans="1:4" x14ac:dyDescent="0.25">
      <c r="A68" s="2" t="s">
        <v>117</v>
      </c>
      <c r="B68" s="4">
        <v>107</v>
      </c>
      <c r="C68" s="4" t="s">
        <v>17</v>
      </c>
      <c r="D68" s="4" t="s">
        <v>14</v>
      </c>
    </row>
    <row r="69" spans="1:4" x14ac:dyDescent="0.25">
      <c r="A69" s="2" t="s">
        <v>118</v>
      </c>
      <c r="B69" s="4">
        <v>132</v>
      </c>
      <c r="C69" s="4" t="s">
        <v>17</v>
      </c>
      <c r="D69" s="4" t="s">
        <v>19</v>
      </c>
    </row>
    <row r="70" spans="1:4" x14ac:dyDescent="0.25">
      <c r="A70" s="2" t="s">
        <v>119</v>
      </c>
      <c r="B70" s="4">
        <v>111</v>
      </c>
      <c r="C70" s="4" t="s">
        <v>17</v>
      </c>
      <c r="D70" s="4" t="s">
        <v>15</v>
      </c>
    </row>
    <row r="71" spans="1:4" x14ac:dyDescent="0.25">
      <c r="A71" s="2" t="s">
        <v>120</v>
      </c>
      <c r="B71" s="4">
        <v>128</v>
      </c>
      <c r="C71" s="4" t="s">
        <v>17</v>
      </c>
      <c r="D71" s="4" t="s">
        <v>15</v>
      </c>
    </row>
    <row r="72" spans="1:4" x14ac:dyDescent="0.25">
      <c r="A72" s="2" t="s">
        <v>121</v>
      </c>
      <c r="B72" s="4">
        <v>115</v>
      </c>
      <c r="C72" s="4" t="s">
        <v>17</v>
      </c>
      <c r="D72" s="4" t="s">
        <v>15</v>
      </c>
    </row>
    <row r="73" spans="1:4" x14ac:dyDescent="0.25">
      <c r="A73" s="2" t="s">
        <v>122</v>
      </c>
      <c r="B73" s="4">
        <v>127</v>
      </c>
      <c r="C73" s="4" t="s">
        <v>34</v>
      </c>
      <c r="D73" s="4"/>
    </row>
    <row r="74" spans="1:4" x14ac:dyDescent="0.25">
      <c r="A74" s="2" t="s">
        <v>123</v>
      </c>
      <c r="B74" s="4">
        <v>119</v>
      </c>
      <c r="C74" s="4" t="s">
        <v>17</v>
      </c>
      <c r="D74" s="4" t="s">
        <v>15</v>
      </c>
    </row>
    <row r="75" spans="1:4" x14ac:dyDescent="0.25">
      <c r="A75" s="2" t="s">
        <v>124</v>
      </c>
      <c r="B75" s="4">
        <v>132</v>
      </c>
      <c r="C75" s="4" t="s">
        <v>17</v>
      </c>
      <c r="D75" s="4" t="s">
        <v>16</v>
      </c>
    </row>
    <row r="76" spans="1:4" x14ac:dyDescent="0.25">
      <c r="A76" s="2" t="s">
        <v>125</v>
      </c>
      <c r="B76" s="4">
        <v>119.09</v>
      </c>
      <c r="C76" s="4" t="s">
        <v>18</v>
      </c>
      <c r="D76" s="4" t="s">
        <v>16</v>
      </c>
    </row>
  </sheetData>
  <sortState xmlns:xlrd2="http://schemas.microsoft.com/office/spreadsheetml/2017/richdata2" ref="A11:D76">
    <sortCondition ref="A11:A76"/>
  </sortState>
  <conditionalFormatting sqref="B1">
    <cfRule type="cellIs" dxfId="19" priority="1" operator="equal">
      <formula>"000 - template file"</formula>
    </cfRule>
  </conditionalFormatting>
  <conditionalFormatting sqref="B2">
    <cfRule type="cellIs" dxfId="18" priority="2" operator="equal">
      <formula>"Analyte"</formula>
    </cfRule>
  </conditionalFormatting>
  <conditionalFormatting sqref="B3 B9">
    <cfRule type="cellIs" dxfId="17" priority="3" operator="equal">
      <formula>""</formula>
    </cfRule>
  </conditionalFormatting>
  <conditionalFormatting sqref="B11:D76">
    <cfRule type="expression" dxfId="16" priority="4">
      <formula>AND(ISNUMBER(B11*1),NOT(ISNUMBER(B11)),NOT(B11=""))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96391-64DB-4B9E-A5B6-E3441D208277}">
  <sheetPr codeName="Sheet16">
    <tabColor theme="5" tint="0.79998168889431442"/>
  </sheetPr>
  <dimension ref="A1:D69"/>
  <sheetViews>
    <sheetView zoomScale="85" zoomScaleNormal="70" workbookViewId="0">
      <pane ySplit="10" topLeftCell="A11" activePane="bottomLeft" state="frozenSplit"/>
      <selection activeCell="B4" sqref="B4:B6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4" width="12.7265625" style="5" customWidth="1"/>
    <col min="5" max="16384" width="9.1796875" style="2"/>
  </cols>
  <sheetData>
    <row r="1" spans="1:4" ht="13" x14ac:dyDescent="0.3">
      <c r="A1" s="1" t="s">
        <v>4</v>
      </c>
      <c r="B1" s="3" t="str" cm="1">
        <f t="array" aca="1" ref="B1" ca="1">MID(CELL("filename",A1),FIND("[",CELL("filename",A1))+1,FIND("]", CELL("filename",A1))-FIND("[",CELL("filename",A1))-1-5)</f>
        <v>GBM325-2</v>
      </c>
      <c r="C1" s="3"/>
      <c r="D1" s="3"/>
    </row>
    <row r="2" spans="1:4" ht="13" x14ac:dyDescent="0.3">
      <c r="A2" s="1" t="s">
        <v>2</v>
      </c>
      <c r="B2" s="3" t="str" cm="1">
        <f t="array" aca="1" ref="B2" ca="1">MID(CELL("filename",A1),FIND("]",CELL("filename",A1))+1,255)</f>
        <v>Ni Partial</v>
      </c>
      <c r="C2" s="3"/>
      <c r="D2" s="3"/>
    </row>
    <row r="3" spans="1:4" ht="13" x14ac:dyDescent="0.3">
      <c r="A3" s="1" t="s">
        <v>5</v>
      </c>
      <c r="B3" s="3" t="s">
        <v>11</v>
      </c>
      <c r="C3" s="3"/>
      <c r="D3" s="3"/>
    </row>
    <row r="4" spans="1:4" ht="13" x14ac:dyDescent="0.3">
      <c r="A4" s="1" t="s">
        <v>1</v>
      </c>
      <c r="B4" s="3">
        <f>AVERAGE(B$11:B$69)</f>
        <v>130.8257169811321</v>
      </c>
      <c r="C4" s="3"/>
      <c r="D4" s="3"/>
    </row>
    <row r="5" spans="1:4" ht="13" x14ac:dyDescent="0.3">
      <c r="A5" s="1" t="s">
        <v>3</v>
      </c>
      <c r="B5" s="3">
        <f>STDEV(B$11:B$69)</f>
        <v>7.2626220322790136</v>
      </c>
      <c r="C5" s="3"/>
      <c r="D5" s="3"/>
    </row>
    <row r="6" spans="1:4" ht="13" x14ac:dyDescent="0.3">
      <c r="A6" s="1" t="s">
        <v>0</v>
      </c>
      <c r="B6" s="3">
        <f>COUNT(B$11:B$69)</f>
        <v>53</v>
      </c>
      <c r="C6" s="3"/>
      <c r="D6" s="3"/>
    </row>
    <row r="7" spans="1:4" ht="13" x14ac:dyDescent="0.3">
      <c r="A7" s="1" t="s">
        <v>6</v>
      </c>
      <c r="B7" s="3">
        <f>TINV(0.05,B6-1)*B5/SQRT(B6-1)</f>
        <v>2.0209832261458915</v>
      </c>
      <c r="C7" s="3"/>
      <c r="D7" s="3"/>
    </row>
    <row r="8" spans="1:4" ht="13" x14ac:dyDescent="0.3">
      <c r="A8" s="1"/>
      <c r="B8" s="3"/>
      <c r="C8" s="3"/>
      <c r="D8" s="3"/>
    </row>
    <row r="9" spans="1:4" ht="13" x14ac:dyDescent="0.3">
      <c r="A9" s="1"/>
      <c r="B9" s="6" t="s">
        <v>12</v>
      </c>
      <c r="C9" s="3"/>
      <c r="D9" s="3"/>
    </row>
    <row r="10" spans="1:4" ht="13" x14ac:dyDescent="0.3">
      <c r="A10" s="1" t="s">
        <v>7</v>
      </c>
      <c r="B10" s="3" t="s">
        <v>10</v>
      </c>
      <c r="C10" s="3" t="s">
        <v>8</v>
      </c>
      <c r="D10" s="3" t="s">
        <v>9</v>
      </c>
    </row>
    <row r="11" spans="1:4" x14ac:dyDescent="0.25">
      <c r="A11" s="2" t="s">
        <v>60</v>
      </c>
      <c r="B11" s="4">
        <v>121.6</v>
      </c>
      <c r="C11" s="4" t="s">
        <v>17</v>
      </c>
      <c r="D11" s="4" t="s">
        <v>19</v>
      </c>
    </row>
    <row r="12" spans="1:4" x14ac:dyDescent="0.25">
      <c r="A12" s="2" t="s">
        <v>61</v>
      </c>
      <c r="B12" s="4">
        <v>127.2</v>
      </c>
      <c r="C12" s="4" t="s">
        <v>17</v>
      </c>
      <c r="D12" s="4" t="s">
        <v>14</v>
      </c>
    </row>
    <row r="13" spans="1:4" x14ac:dyDescent="0.25">
      <c r="A13" s="2" t="s">
        <v>62</v>
      </c>
      <c r="B13" s="4">
        <v>132</v>
      </c>
      <c r="C13" s="4" t="s">
        <v>17</v>
      </c>
      <c r="D13" s="4" t="s">
        <v>16</v>
      </c>
    </row>
    <row r="14" spans="1:4" x14ac:dyDescent="0.25">
      <c r="A14" s="2" t="s">
        <v>63</v>
      </c>
      <c r="B14" s="4">
        <v>117</v>
      </c>
      <c r="C14" s="4" t="s">
        <v>17</v>
      </c>
      <c r="D14" s="4" t="s">
        <v>14</v>
      </c>
    </row>
    <row r="15" spans="1:4" x14ac:dyDescent="0.25">
      <c r="A15" s="2" t="s">
        <v>64</v>
      </c>
      <c r="B15" s="4">
        <v>129</v>
      </c>
      <c r="C15" s="4" t="s">
        <v>17</v>
      </c>
      <c r="D15" s="4" t="s">
        <v>14</v>
      </c>
    </row>
    <row r="16" spans="1:4" x14ac:dyDescent="0.25">
      <c r="A16" s="2" t="s">
        <v>65</v>
      </c>
      <c r="B16" s="4">
        <v>131</v>
      </c>
      <c r="C16" s="4" t="s">
        <v>17</v>
      </c>
      <c r="D16" s="4" t="s">
        <v>14</v>
      </c>
    </row>
    <row r="17" spans="1:4" x14ac:dyDescent="0.25">
      <c r="A17" s="2" t="s">
        <v>66</v>
      </c>
      <c r="B17" s="4">
        <v>134</v>
      </c>
      <c r="C17" s="4" t="s">
        <v>17</v>
      </c>
      <c r="D17" s="4" t="s">
        <v>14</v>
      </c>
    </row>
    <row r="18" spans="1:4" x14ac:dyDescent="0.25">
      <c r="A18" s="2" t="s">
        <v>67</v>
      </c>
      <c r="B18" s="4">
        <v>136.83000000000001</v>
      </c>
      <c r="C18" s="4" t="s">
        <v>17</v>
      </c>
      <c r="D18" s="4" t="s">
        <v>15</v>
      </c>
    </row>
    <row r="19" spans="1:4" x14ac:dyDescent="0.25">
      <c r="A19" s="2" t="s">
        <v>68</v>
      </c>
      <c r="B19" s="4">
        <v>134</v>
      </c>
      <c r="C19" s="4" t="s">
        <v>17</v>
      </c>
      <c r="D19" s="4" t="s">
        <v>15</v>
      </c>
    </row>
    <row r="20" spans="1:4" x14ac:dyDescent="0.25">
      <c r="A20" s="2" t="s">
        <v>69</v>
      </c>
      <c r="B20" s="4">
        <v>138</v>
      </c>
      <c r="C20" s="4" t="s">
        <v>17</v>
      </c>
      <c r="D20" s="4" t="s">
        <v>15</v>
      </c>
    </row>
    <row r="21" spans="1:4" x14ac:dyDescent="0.25">
      <c r="A21" s="2" t="s">
        <v>70</v>
      </c>
      <c r="B21" s="4">
        <v>128</v>
      </c>
      <c r="C21" s="4" t="s">
        <v>17</v>
      </c>
      <c r="D21" s="4" t="s">
        <v>15</v>
      </c>
    </row>
    <row r="22" spans="1:4" x14ac:dyDescent="0.25">
      <c r="A22" s="2" t="s">
        <v>71</v>
      </c>
      <c r="B22" s="4">
        <v>131</v>
      </c>
      <c r="C22" s="4" t="s">
        <v>17</v>
      </c>
      <c r="D22" s="4" t="s">
        <v>14</v>
      </c>
    </row>
    <row r="23" spans="1:4" x14ac:dyDescent="0.25">
      <c r="A23" s="2" t="s">
        <v>72</v>
      </c>
      <c r="B23" s="4">
        <v>138</v>
      </c>
      <c r="C23" s="4" t="s">
        <v>17</v>
      </c>
      <c r="D23" s="4" t="s">
        <v>14</v>
      </c>
    </row>
    <row r="24" spans="1:4" x14ac:dyDescent="0.25">
      <c r="A24" s="2" t="s">
        <v>73</v>
      </c>
      <c r="B24" s="4">
        <v>131</v>
      </c>
      <c r="C24" s="4" t="s">
        <v>17</v>
      </c>
      <c r="D24" s="4" t="s">
        <v>15</v>
      </c>
    </row>
    <row r="25" spans="1:4" x14ac:dyDescent="0.25">
      <c r="A25" s="2" t="s">
        <v>74</v>
      </c>
      <c r="B25" s="4">
        <v>127</v>
      </c>
      <c r="C25" s="4" t="s">
        <v>17</v>
      </c>
      <c r="D25" s="4" t="s">
        <v>15</v>
      </c>
    </row>
    <row r="26" spans="1:4" x14ac:dyDescent="0.25">
      <c r="A26" s="2" t="s">
        <v>75</v>
      </c>
      <c r="B26" s="4">
        <v>134</v>
      </c>
      <c r="C26" s="4" t="s">
        <v>17</v>
      </c>
      <c r="D26" s="4" t="s">
        <v>15</v>
      </c>
    </row>
    <row r="27" spans="1:4" x14ac:dyDescent="0.25">
      <c r="A27" s="2" t="s">
        <v>76</v>
      </c>
      <c r="B27" s="4">
        <v>133</v>
      </c>
      <c r="C27" s="4" t="s">
        <v>17</v>
      </c>
      <c r="D27" s="4" t="s">
        <v>15</v>
      </c>
    </row>
    <row r="28" spans="1:4" x14ac:dyDescent="0.25">
      <c r="A28" s="2" t="s">
        <v>77</v>
      </c>
      <c r="B28" s="4">
        <v>122</v>
      </c>
      <c r="C28" s="4" t="s">
        <v>17</v>
      </c>
      <c r="D28" s="4" t="s">
        <v>16</v>
      </c>
    </row>
    <row r="29" spans="1:4" x14ac:dyDescent="0.25">
      <c r="A29" s="2" t="s">
        <v>78</v>
      </c>
      <c r="B29" s="4">
        <v>142</v>
      </c>
      <c r="C29" s="4" t="s">
        <v>17</v>
      </c>
      <c r="D29" s="4" t="s">
        <v>15</v>
      </c>
    </row>
    <row r="30" spans="1:4" x14ac:dyDescent="0.25">
      <c r="A30" s="2" t="s">
        <v>79</v>
      </c>
      <c r="B30" s="4">
        <v>129.5</v>
      </c>
      <c r="C30" s="4" t="s">
        <v>17</v>
      </c>
      <c r="D30" s="4" t="s">
        <v>19</v>
      </c>
    </row>
    <row r="31" spans="1:4" x14ac:dyDescent="0.25">
      <c r="A31" s="2" t="s">
        <v>80</v>
      </c>
      <c r="B31" s="4">
        <v>129.61000000000001</v>
      </c>
      <c r="C31" s="4" t="s">
        <v>18</v>
      </c>
      <c r="D31" s="4" t="s">
        <v>15</v>
      </c>
    </row>
    <row r="32" spans="1:4" x14ac:dyDescent="0.25">
      <c r="A32" s="2" t="s">
        <v>81</v>
      </c>
      <c r="B32" s="4">
        <v>129</v>
      </c>
      <c r="C32" s="4" t="s">
        <v>17</v>
      </c>
      <c r="D32" s="4" t="s">
        <v>16</v>
      </c>
    </row>
    <row r="33" spans="1:4" x14ac:dyDescent="0.25">
      <c r="A33" s="2" t="s">
        <v>82</v>
      </c>
      <c r="B33" s="4">
        <v>123.4</v>
      </c>
      <c r="C33" s="4" t="s">
        <v>17</v>
      </c>
      <c r="D33" s="4" t="s">
        <v>15</v>
      </c>
    </row>
    <row r="34" spans="1:4" x14ac:dyDescent="0.25">
      <c r="A34" s="2" t="s">
        <v>83</v>
      </c>
      <c r="B34" s="4">
        <v>148</v>
      </c>
      <c r="C34" s="4" t="s">
        <v>17</v>
      </c>
      <c r="D34" s="4" t="s">
        <v>15</v>
      </c>
    </row>
    <row r="35" spans="1:4" x14ac:dyDescent="0.25">
      <c r="A35" s="2" t="s">
        <v>84</v>
      </c>
      <c r="B35" s="4" t="s">
        <v>51</v>
      </c>
      <c r="C35" s="4" t="s">
        <v>17</v>
      </c>
      <c r="D35" s="4" t="s">
        <v>14</v>
      </c>
    </row>
    <row r="36" spans="1:4" x14ac:dyDescent="0.25">
      <c r="A36" s="2" t="s">
        <v>85</v>
      </c>
      <c r="B36" s="4">
        <v>139</v>
      </c>
      <c r="C36" s="4" t="s">
        <v>17</v>
      </c>
      <c r="D36" s="4" t="s">
        <v>15</v>
      </c>
    </row>
    <row r="37" spans="1:4" x14ac:dyDescent="0.25">
      <c r="A37" s="2" t="s">
        <v>86</v>
      </c>
      <c r="B37" s="4" t="s">
        <v>160</v>
      </c>
      <c r="C37" s="4" t="s">
        <v>26</v>
      </c>
      <c r="D37" s="4" t="s">
        <v>15</v>
      </c>
    </row>
    <row r="38" spans="1:4" x14ac:dyDescent="0.25">
      <c r="A38" s="2" t="s">
        <v>87</v>
      </c>
      <c r="B38" s="4">
        <v>132.80000000000001</v>
      </c>
      <c r="C38" s="4" t="s">
        <v>17</v>
      </c>
      <c r="D38" s="4" t="s">
        <v>15</v>
      </c>
    </row>
    <row r="39" spans="1:4" x14ac:dyDescent="0.25">
      <c r="A39" s="2" t="s">
        <v>88</v>
      </c>
      <c r="B39" s="4" t="s">
        <v>161</v>
      </c>
      <c r="C39" s="4" t="s">
        <v>17</v>
      </c>
      <c r="D39" s="4"/>
    </row>
    <row r="40" spans="1:4" x14ac:dyDescent="0.25">
      <c r="A40" s="2" t="s">
        <v>89</v>
      </c>
      <c r="B40" s="4">
        <v>114</v>
      </c>
      <c r="C40" s="4" t="s">
        <v>17</v>
      </c>
      <c r="D40" s="4" t="s">
        <v>14</v>
      </c>
    </row>
    <row r="41" spans="1:4" x14ac:dyDescent="0.25">
      <c r="A41" s="2" t="s">
        <v>90</v>
      </c>
      <c r="B41" s="4">
        <v>140</v>
      </c>
      <c r="C41" s="4" t="s">
        <v>17</v>
      </c>
      <c r="D41" s="4" t="s">
        <v>15</v>
      </c>
    </row>
    <row r="42" spans="1:4" x14ac:dyDescent="0.25">
      <c r="A42" s="2" t="s">
        <v>91</v>
      </c>
      <c r="B42" s="4">
        <v>118.79300000000001</v>
      </c>
      <c r="C42" s="4" t="s">
        <v>18</v>
      </c>
      <c r="D42" s="4" t="s">
        <v>16</v>
      </c>
    </row>
    <row r="43" spans="1:4" x14ac:dyDescent="0.25">
      <c r="A43" s="2" t="s">
        <v>92</v>
      </c>
      <c r="B43" s="4" t="s">
        <v>57</v>
      </c>
      <c r="C43" s="4" t="s">
        <v>17</v>
      </c>
      <c r="D43" s="4" t="s">
        <v>16</v>
      </c>
    </row>
    <row r="44" spans="1:4" x14ac:dyDescent="0.25">
      <c r="A44" s="2" t="s">
        <v>93</v>
      </c>
      <c r="B44" s="4">
        <v>122.1</v>
      </c>
      <c r="C44" s="4" t="s">
        <v>17</v>
      </c>
      <c r="D44" s="4" t="s">
        <v>14</v>
      </c>
    </row>
    <row r="45" spans="1:4" x14ac:dyDescent="0.25">
      <c r="A45" s="2" t="s">
        <v>94</v>
      </c>
      <c r="B45" s="4">
        <v>131</v>
      </c>
      <c r="C45" s="4" t="s">
        <v>17</v>
      </c>
      <c r="D45" s="4" t="s">
        <v>15</v>
      </c>
    </row>
    <row r="46" spans="1:4" x14ac:dyDescent="0.25">
      <c r="A46" s="2" t="s">
        <v>95</v>
      </c>
      <c r="B46" s="4">
        <v>134.41999999999999</v>
      </c>
      <c r="C46" s="4" t="s">
        <v>17</v>
      </c>
      <c r="D46" s="4" t="s">
        <v>15</v>
      </c>
    </row>
    <row r="47" spans="1:4" x14ac:dyDescent="0.25">
      <c r="A47" s="2" t="s">
        <v>96</v>
      </c>
      <c r="B47" s="4">
        <v>119.72</v>
      </c>
      <c r="C47" s="4" t="s">
        <v>17</v>
      </c>
      <c r="D47" s="4" t="s">
        <v>15</v>
      </c>
    </row>
    <row r="48" spans="1:4" x14ac:dyDescent="0.25">
      <c r="A48" s="2" t="s">
        <v>97</v>
      </c>
      <c r="B48" s="4">
        <v>130</v>
      </c>
      <c r="C48" s="4" t="s">
        <v>17</v>
      </c>
      <c r="D48" s="4" t="s">
        <v>16</v>
      </c>
    </row>
    <row r="49" spans="1:4" x14ac:dyDescent="0.25">
      <c r="A49" s="2" t="s">
        <v>98</v>
      </c>
      <c r="B49" s="4">
        <v>138</v>
      </c>
      <c r="C49" s="4" t="s">
        <v>17</v>
      </c>
      <c r="D49" s="4" t="s">
        <v>15</v>
      </c>
    </row>
    <row r="50" spans="1:4" x14ac:dyDescent="0.25">
      <c r="A50" s="2" t="s">
        <v>99</v>
      </c>
      <c r="B50" s="4" t="s">
        <v>162</v>
      </c>
      <c r="C50" s="4" t="s">
        <v>17</v>
      </c>
      <c r="D50" s="4" t="s">
        <v>15</v>
      </c>
    </row>
    <row r="51" spans="1:4" x14ac:dyDescent="0.25">
      <c r="A51" s="2" t="s">
        <v>100</v>
      </c>
      <c r="B51" s="4">
        <v>132</v>
      </c>
      <c r="C51" s="4" t="s">
        <v>17</v>
      </c>
      <c r="D51" s="4" t="s">
        <v>15</v>
      </c>
    </row>
    <row r="52" spans="1:4" x14ac:dyDescent="0.25">
      <c r="A52" s="2" t="s">
        <v>101</v>
      </c>
      <c r="B52" s="4">
        <v>128</v>
      </c>
      <c r="C52" s="4" t="s">
        <v>17</v>
      </c>
      <c r="D52" s="4" t="s">
        <v>15</v>
      </c>
    </row>
    <row r="53" spans="1:4" x14ac:dyDescent="0.25">
      <c r="A53" s="2" t="s">
        <v>102</v>
      </c>
      <c r="B53" s="4">
        <v>132</v>
      </c>
      <c r="C53" s="4" t="s">
        <v>17</v>
      </c>
      <c r="D53" s="4" t="s">
        <v>15</v>
      </c>
    </row>
    <row r="54" spans="1:4" x14ac:dyDescent="0.25">
      <c r="A54" s="2" t="s">
        <v>103</v>
      </c>
      <c r="B54" s="4">
        <v>130</v>
      </c>
      <c r="C54" s="4"/>
      <c r="D54" s="4"/>
    </row>
    <row r="55" spans="1:4" x14ac:dyDescent="0.25">
      <c r="A55" s="2" t="s">
        <v>104</v>
      </c>
      <c r="B55" s="4">
        <v>136</v>
      </c>
      <c r="C55" s="4" t="s">
        <v>18</v>
      </c>
      <c r="D55" s="4" t="s">
        <v>14</v>
      </c>
    </row>
    <row r="56" spans="1:4" x14ac:dyDescent="0.25">
      <c r="A56" s="2" t="s">
        <v>105</v>
      </c>
      <c r="B56" s="4">
        <v>130</v>
      </c>
      <c r="C56" s="4" t="s">
        <v>17</v>
      </c>
      <c r="D56" s="4" t="s">
        <v>15</v>
      </c>
    </row>
    <row r="57" spans="1:4" x14ac:dyDescent="0.25">
      <c r="A57" s="2" t="s">
        <v>106</v>
      </c>
      <c r="B57" s="4">
        <v>133</v>
      </c>
      <c r="C57" s="4" t="s">
        <v>17</v>
      </c>
      <c r="D57" s="4" t="s">
        <v>15</v>
      </c>
    </row>
    <row r="58" spans="1:4" x14ac:dyDescent="0.25">
      <c r="A58" s="2" t="s">
        <v>107</v>
      </c>
      <c r="B58" s="4">
        <v>128</v>
      </c>
      <c r="C58" s="4" t="s">
        <v>33</v>
      </c>
      <c r="D58" s="4" t="s">
        <v>14</v>
      </c>
    </row>
    <row r="59" spans="1:4" x14ac:dyDescent="0.25">
      <c r="A59" s="2" t="s">
        <v>108</v>
      </c>
      <c r="B59" s="4">
        <v>131.03</v>
      </c>
      <c r="C59" s="4" t="s">
        <v>17</v>
      </c>
      <c r="D59" s="4" t="s">
        <v>15</v>
      </c>
    </row>
    <row r="60" spans="1:4" x14ac:dyDescent="0.25">
      <c r="A60" s="2" t="s">
        <v>109</v>
      </c>
      <c r="B60" s="4">
        <v>140.76</v>
      </c>
      <c r="C60" s="4" t="s">
        <v>17</v>
      </c>
      <c r="D60" s="4"/>
    </row>
    <row r="61" spans="1:4" x14ac:dyDescent="0.25">
      <c r="A61" s="2" t="s">
        <v>110</v>
      </c>
      <c r="B61" s="4">
        <v>131</v>
      </c>
      <c r="C61" s="4" t="s">
        <v>17</v>
      </c>
      <c r="D61" s="4" t="s">
        <v>14</v>
      </c>
    </row>
    <row r="62" spans="1:4" x14ac:dyDescent="0.25">
      <c r="A62" s="2" t="s">
        <v>111</v>
      </c>
      <c r="B62" s="4">
        <v>135</v>
      </c>
      <c r="C62" s="4" t="s">
        <v>17</v>
      </c>
      <c r="D62" s="4" t="s">
        <v>19</v>
      </c>
    </row>
    <row r="63" spans="1:4" x14ac:dyDescent="0.25">
      <c r="A63" s="2" t="s">
        <v>112</v>
      </c>
      <c r="B63" s="4">
        <v>112</v>
      </c>
      <c r="C63" s="4" t="s">
        <v>17</v>
      </c>
      <c r="D63" s="4" t="s">
        <v>15</v>
      </c>
    </row>
    <row r="64" spans="1:4" x14ac:dyDescent="0.25">
      <c r="A64" s="2" t="s">
        <v>113</v>
      </c>
      <c r="B64" s="4">
        <v>127</v>
      </c>
      <c r="C64" s="4" t="s">
        <v>17</v>
      </c>
      <c r="D64" s="4" t="s">
        <v>15</v>
      </c>
    </row>
    <row r="65" spans="1:4" x14ac:dyDescent="0.25">
      <c r="A65" s="2" t="s">
        <v>114</v>
      </c>
      <c r="B65" s="4">
        <v>129</v>
      </c>
      <c r="C65" s="4" t="s">
        <v>17</v>
      </c>
      <c r="D65" s="4" t="s">
        <v>15</v>
      </c>
    </row>
    <row r="66" spans="1:4" x14ac:dyDescent="0.25">
      <c r="A66" s="2" t="s">
        <v>115</v>
      </c>
      <c r="B66" s="4">
        <v>148</v>
      </c>
      <c r="C66" s="4" t="s">
        <v>34</v>
      </c>
      <c r="D66" s="4"/>
    </row>
    <row r="67" spans="1:4" x14ac:dyDescent="0.25">
      <c r="A67" s="2" t="s">
        <v>116</v>
      </c>
      <c r="B67" s="4">
        <v>131</v>
      </c>
      <c r="C67" s="4" t="s">
        <v>17</v>
      </c>
      <c r="D67" s="4" t="s">
        <v>15</v>
      </c>
    </row>
    <row r="68" spans="1:4" x14ac:dyDescent="0.25">
      <c r="A68" s="2" t="s">
        <v>117</v>
      </c>
      <c r="B68" s="4" t="s">
        <v>163</v>
      </c>
      <c r="C68" s="4" t="s">
        <v>18</v>
      </c>
      <c r="D68" s="4" t="s">
        <v>16</v>
      </c>
    </row>
    <row r="69" spans="1:4" x14ac:dyDescent="0.25">
      <c r="A69" s="2" t="s">
        <v>118</v>
      </c>
      <c r="B69" s="4">
        <v>134</v>
      </c>
      <c r="C69" s="4" t="s">
        <v>17</v>
      </c>
      <c r="D69" s="4" t="s">
        <v>16</v>
      </c>
    </row>
  </sheetData>
  <sortState xmlns:xlrd2="http://schemas.microsoft.com/office/spreadsheetml/2017/richdata2" ref="A11:D69">
    <sortCondition ref="A11:A69"/>
  </sortState>
  <conditionalFormatting sqref="B1">
    <cfRule type="cellIs" dxfId="15" priority="1" operator="equal">
      <formula>"000 - template file"</formula>
    </cfRule>
  </conditionalFormatting>
  <conditionalFormatting sqref="B2">
    <cfRule type="cellIs" dxfId="14" priority="2" operator="equal">
      <formula>"Analyte"</formula>
    </cfRule>
  </conditionalFormatting>
  <conditionalFormatting sqref="B3 B9">
    <cfRule type="cellIs" dxfId="13" priority="3" operator="equal">
      <formula>""</formula>
    </cfRule>
  </conditionalFormatting>
  <conditionalFormatting sqref="B11:D69">
    <cfRule type="expression" dxfId="12" priority="4">
      <formula>AND(ISNUMBER(B11*1),NOT(ISNUMBER(B11)),NOT(B11=""))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059477-EAD2-4D7E-B4D3-813D58842787}">
  <sheetPr codeName="Sheet17">
    <tabColor theme="5" tint="0.79998168889431442"/>
  </sheetPr>
  <dimension ref="A1:D72"/>
  <sheetViews>
    <sheetView zoomScale="85" zoomScaleNormal="70" workbookViewId="0">
      <pane ySplit="10" topLeftCell="A11" activePane="bottomLeft" state="frozenSplit"/>
      <selection activeCell="B4" sqref="B4:B6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4" width="12.7265625" style="5" customWidth="1"/>
    <col min="5" max="16384" width="9.1796875" style="2"/>
  </cols>
  <sheetData>
    <row r="1" spans="1:4" ht="13" x14ac:dyDescent="0.3">
      <c r="A1" s="1" t="s">
        <v>4</v>
      </c>
      <c r="B1" s="3" t="str" cm="1">
        <f t="array" aca="1" ref="B1" ca="1">MID(CELL("filename",A1),FIND("[",CELL("filename",A1))+1,FIND("]", CELL("filename",A1))-FIND("[",CELL("filename",A1))-1-5)</f>
        <v>GBM325-2</v>
      </c>
      <c r="C1" s="3"/>
      <c r="D1" s="3"/>
    </row>
    <row r="2" spans="1:4" ht="13" x14ac:dyDescent="0.3">
      <c r="A2" s="1" t="s">
        <v>2</v>
      </c>
      <c r="B2" s="3" t="str" cm="1">
        <f t="array" aca="1" ref="B2" ca="1">MID(CELL("filename",A1),FIND("]",CELL("filename",A1))+1,255)</f>
        <v>As Partial</v>
      </c>
      <c r="C2" s="3"/>
      <c r="D2" s="3"/>
    </row>
    <row r="3" spans="1:4" ht="13" x14ac:dyDescent="0.3">
      <c r="A3" s="1" t="s">
        <v>5</v>
      </c>
      <c r="B3" s="3" t="s">
        <v>11</v>
      </c>
      <c r="C3" s="3"/>
      <c r="D3" s="3"/>
    </row>
    <row r="4" spans="1:4" ht="13" x14ac:dyDescent="0.3">
      <c r="A4" s="1" t="s">
        <v>1</v>
      </c>
      <c r="B4" s="3">
        <f>AVERAGE(B$11:B$72)</f>
        <v>600.51275862068974</v>
      </c>
      <c r="C4" s="3"/>
      <c r="D4" s="3"/>
    </row>
    <row r="5" spans="1:4" ht="13" x14ac:dyDescent="0.3">
      <c r="A5" s="1" t="s">
        <v>3</v>
      </c>
      <c r="B5" s="3">
        <f>STDEV(B$11:B$72)</f>
        <v>32.970445214767906</v>
      </c>
      <c r="C5" s="3"/>
      <c r="D5" s="3"/>
    </row>
    <row r="6" spans="1:4" ht="13" x14ac:dyDescent="0.3">
      <c r="A6" s="1" t="s">
        <v>0</v>
      </c>
      <c r="B6" s="3">
        <f>COUNT(B$11:B$72)</f>
        <v>58</v>
      </c>
      <c r="C6" s="3"/>
      <c r="D6" s="3"/>
    </row>
    <row r="7" spans="1:4" ht="13" x14ac:dyDescent="0.3">
      <c r="A7" s="1" t="s">
        <v>6</v>
      </c>
      <c r="B7" s="3">
        <f>TINV(0.05,B6-1)*B5/SQRT(B6-1)</f>
        <v>8.7448510674064224</v>
      </c>
      <c r="C7" s="3"/>
      <c r="D7" s="3"/>
    </row>
    <row r="8" spans="1:4" ht="13" x14ac:dyDescent="0.3">
      <c r="A8" s="1"/>
      <c r="B8" s="3"/>
      <c r="C8" s="3"/>
      <c r="D8" s="3"/>
    </row>
    <row r="9" spans="1:4" ht="13" x14ac:dyDescent="0.3">
      <c r="A9" s="1"/>
      <c r="B9" s="6" t="s">
        <v>12</v>
      </c>
      <c r="C9" s="3"/>
      <c r="D9" s="3"/>
    </row>
    <row r="10" spans="1:4" ht="13" x14ac:dyDescent="0.3">
      <c r="A10" s="1" t="s">
        <v>7</v>
      </c>
      <c r="B10" s="3" t="s">
        <v>10</v>
      </c>
      <c r="C10" s="3" t="s">
        <v>8</v>
      </c>
      <c r="D10" s="3" t="s">
        <v>9</v>
      </c>
    </row>
    <row r="11" spans="1:4" x14ac:dyDescent="0.25">
      <c r="A11" s="2" t="s">
        <v>60</v>
      </c>
      <c r="B11" s="4">
        <v>563</v>
      </c>
      <c r="C11" s="4" t="s">
        <v>17</v>
      </c>
      <c r="D11" s="4" t="s">
        <v>19</v>
      </c>
    </row>
    <row r="12" spans="1:4" x14ac:dyDescent="0.25">
      <c r="A12" s="2" t="s">
        <v>61</v>
      </c>
      <c r="B12" s="4">
        <v>575</v>
      </c>
      <c r="C12" s="4" t="s">
        <v>17</v>
      </c>
      <c r="D12" s="4" t="s">
        <v>14</v>
      </c>
    </row>
    <row r="13" spans="1:4" x14ac:dyDescent="0.25">
      <c r="A13" s="2" t="s">
        <v>62</v>
      </c>
      <c r="B13" s="4">
        <v>652</v>
      </c>
      <c r="C13" s="4" t="s">
        <v>17</v>
      </c>
      <c r="D13" s="4" t="s">
        <v>16</v>
      </c>
    </row>
    <row r="14" spans="1:4" x14ac:dyDescent="0.25">
      <c r="A14" s="2" t="s">
        <v>63</v>
      </c>
      <c r="B14" s="4">
        <v>559</v>
      </c>
      <c r="C14" s="4" t="s">
        <v>17</v>
      </c>
      <c r="D14" s="4" t="s">
        <v>14</v>
      </c>
    </row>
    <row r="15" spans="1:4" x14ac:dyDescent="0.25">
      <c r="A15" s="2" t="s">
        <v>64</v>
      </c>
      <c r="B15" s="4">
        <v>557</v>
      </c>
      <c r="C15" s="4" t="s">
        <v>17</v>
      </c>
      <c r="D15" s="4" t="s">
        <v>14</v>
      </c>
    </row>
    <row r="16" spans="1:4" x14ac:dyDescent="0.25">
      <c r="A16" s="2" t="s">
        <v>65</v>
      </c>
      <c r="B16" s="4">
        <v>618</v>
      </c>
      <c r="C16" s="4" t="s">
        <v>17</v>
      </c>
      <c r="D16" s="4" t="s">
        <v>14</v>
      </c>
    </row>
    <row r="17" spans="1:4" x14ac:dyDescent="0.25">
      <c r="A17" s="2" t="s">
        <v>66</v>
      </c>
      <c r="B17" s="4">
        <v>611</v>
      </c>
      <c r="C17" s="4" t="s">
        <v>17</v>
      </c>
      <c r="D17" s="4" t="s">
        <v>14</v>
      </c>
    </row>
    <row r="18" spans="1:4" x14ac:dyDescent="0.25">
      <c r="A18" s="2" t="s">
        <v>67</v>
      </c>
      <c r="B18" s="4">
        <v>613.55999999999995</v>
      </c>
      <c r="C18" s="4" t="s">
        <v>17</v>
      </c>
      <c r="D18" s="4" t="s">
        <v>15</v>
      </c>
    </row>
    <row r="19" spans="1:4" x14ac:dyDescent="0.25">
      <c r="A19" s="2" t="s">
        <v>68</v>
      </c>
      <c r="B19" s="4">
        <v>597</v>
      </c>
      <c r="C19" s="4" t="s">
        <v>17</v>
      </c>
      <c r="D19" s="4" t="s">
        <v>15</v>
      </c>
    </row>
    <row r="20" spans="1:4" x14ac:dyDescent="0.25">
      <c r="A20" s="2" t="s">
        <v>69</v>
      </c>
      <c r="B20" s="4">
        <v>619</v>
      </c>
      <c r="C20" s="4" t="s">
        <v>17</v>
      </c>
      <c r="D20" s="4" t="s">
        <v>15</v>
      </c>
    </row>
    <row r="21" spans="1:4" x14ac:dyDescent="0.25">
      <c r="A21" s="2" t="s">
        <v>70</v>
      </c>
      <c r="B21" s="4">
        <v>599</v>
      </c>
      <c r="C21" s="4" t="s">
        <v>17</v>
      </c>
      <c r="D21" s="4" t="s">
        <v>15</v>
      </c>
    </row>
    <row r="22" spans="1:4" x14ac:dyDescent="0.25">
      <c r="A22" s="2" t="s">
        <v>71</v>
      </c>
      <c r="B22" s="4">
        <v>584</v>
      </c>
      <c r="C22" s="4" t="s">
        <v>17</v>
      </c>
      <c r="D22" s="4" t="s">
        <v>14</v>
      </c>
    </row>
    <row r="23" spans="1:4" x14ac:dyDescent="0.25">
      <c r="A23" s="2" t="s">
        <v>72</v>
      </c>
      <c r="B23" s="4">
        <v>633</v>
      </c>
      <c r="C23" s="4" t="s">
        <v>17</v>
      </c>
      <c r="D23" s="4" t="s">
        <v>14</v>
      </c>
    </row>
    <row r="24" spans="1:4" x14ac:dyDescent="0.25">
      <c r="A24" s="2" t="s">
        <v>73</v>
      </c>
      <c r="B24" s="4">
        <v>587</v>
      </c>
      <c r="C24" s="4" t="s">
        <v>17</v>
      </c>
      <c r="D24" s="4" t="s">
        <v>15</v>
      </c>
    </row>
    <row r="25" spans="1:4" x14ac:dyDescent="0.25">
      <c r="A25" s="2" t="s">
        <v>74</v>
      </c>
      <c r="B25" s="4">
        <v>569</v>
      </c>
      <c r="C25" s="4" t="s">
        <v>17</v>
      </c>
      <c r="D25" s="4" t="s">
        <v>15</v>
      </c>
    </row>
    <row r="26" spans="1:4" x14ac:dyDescent="0.25">
      <c r="A26" s="2" t="s">
        <v>75</v>
      </c>
      <c r="B26" s="4">
        <v>566</v>
      </c>
      <c r="C26" s="4" t="s">
        <v>17</v>
      </c>
      <c r="D26" s="4" t="s">
        <v>15</v>
      </c>
    </row>
    <row r="27" spans="1:4" x14ac:dyDescent="0.25">
      <c r="A27" s="2" t="s">
        <v>76</v>
      </c>
      <c r="B27" s="4">
        <v>588</v>
      </c>
      <c r="C27" s="4" t="s">
        <v>17</v>
      </c>
      <c r="D27" s="4" t="s">
        <v>15</v>
      </c>
    </row>
    <row r="28" spans="1:4" x14ac:dyDescent="0.25">
      <c r="A28" s="2" t="s">
        <v>77</v>
      </c>
      <c r="B28" s="4">
        <v>644</v>
      </c>
      <c r="C28" s="4" t="s">
        <v>17</v>
      </c>
      <c r="D28" s="4" t="s">
        <v>15</v>
      </c>
    </row>
    <row r="29" spans="1:4" x14ac:dyDescent="0.25">
      <c r="A29" s="2" t="s">
        <v>78</v>
      </c>
      <c r="B29" s="4">
        <v>590</v>
      </c>
      <c r="C29" s="4" t="s">
        <v>17</v>
      </c>
      <c r="D29" s="4" t="s">
        <v>19</v>
      </c>
    </row>
    <row r="30" spans="1:4" x14ac:dyDescent="0.25">
      <c r="A30" s="2" t="s">
        <v>79</v>
      </c>
      <c r="B30" s="4">
        <v>584.20000000000005</v>
      </c>
      <c r="C30" s="4" t="s">
        <v>17</v>
      </c>
      <c r="D30" s="4" t="s">
        <v>15</v>
      </c>
    </row>
    <row r="31" spans="1:4" x14ac:dyDescent="0.25">
      <c r="A31" s="2" t="s">
        <v>80</v>
      </c>
      <c r="B31" s="4">
        <v>565.95000000000005</v>
      </c>
      <c r="C31" s="4" t="s">
        <v>17</v>
      </c>
      <c r="D31" s="4" t="s">
        <v>15</v>
      </c>
    </row>
    <row r="32" spans="1:4" x14ac:dyDescent="0.25">
      <c r="A32" s="2" t="s">
        <v>81</v>
      </c>
      <c r="B32" s="4">
        <v>611</v>
      </c>
      <c r="C32" s="4" t="s">
        <v>17</v>
      </c>
      <c r="D32" s="4" t="s">
        <v>15</v>
      </c>
    </row>
    <row r="33" spans="1:4" x14ac:dyDescent="0.25">
      <c r="A33" s="2" t="s">
        <v>82</v>
      </c>
      <c r="B33" s="4">
        <v>609</v>
      </c>
      <c r="C33" s="4" t="s">
        <v>17</v>
      </c>
      <c r="D33" s="4" t="s">
        <v>16</v>
      </c>
    </row>
    <row r="34" spans="1:4" x14ac:dyDescent="0.25">
      <c r="A34" s="2" t="s">
        <v>83</v>
      </c>
      <c r="B34" s="4">
        <v>614</v>
      </c>
      <c r="C34" s="4" t="s">
        <v>17</v>
      </c>
      <c r="D34" s="4" t="s">
        <v>14</v>
      </c>
    </row>
    <row r="35" spans="1:4" x14ac:dyDescent="0.25">
      <c r="A35" s="2" t="s">
        <v>84</v>
      </c>
      <c r="B35" s="4">
        <v>649</v>
      </c>
      <c r="C35" s="4" t="s">
        <v>17</v>
      </c>
      <c r="D35" s="4" t="s">
        <v>15</v>
      </c>
    </row>
    <row r="36" spans="1:4" x14ac:dyDescent="0.25">
      <c r="A36" s="2" t="s">
        <v>85</v>
      </c>
      <c r="B36" s="4">
        <v>558.70000000000005</v>
      </c>
      <c r="C36" s="4" t="s">
        <v>26</v>
      </c>
      <c r="D36" s="4" t="s">
        <v>15</v>
      </c>
    </row>
    <row r="37" spans="1:4" x14ac:dyDescent="0.25">
      <c r="A37" s="2" t="s">
        <v>86</v>
      </c>
      <c r="B37" s="4">
        <v>581.35199999999998</v>
      </c>
      <c r="C37" s="4" t="s">
        <v>18</v>
      </c>
      <c r="D37" s="4" t="s">
        <v>15</v>
      </c>
    </row>
    <row r="38" spans="1:4" x14ac:dyDescent="0.25">
      <c r="A38" s="2" t="s">
        <v>87</v>
      </c>
      <c r="B38" s="4" t="s">
        <v>156</v>
      </c>
      <c r="C38" s="4" t="s">
        <v>17</v>
      </c>
      <c r="D38" s="4" t="s">
        <v>14</v>
      </c>
    </row>
    <row r="39" spans="1:4" x14ac:dyDescent="0.25">
      <c r="A39" s="2" t="s">
        <v>88</v>
      </c>
      <c r="B39" s="4">
        <v>554.54999999999995</v>
      </c>
      <c r="C39" s="4" t="s">
        <v>17</v>
      </c>
      <c r="D39" s="4" t="s">
        <v>15</v>
      </c>
    </row>
    <row r="40" spans="1:4" x14ac:dyDescent="0.25">
      <c r="A40" s="2" t="s">
        <v>89</v>
      </c>
      <c r="B40" s="4">
        <v>567</v>
      </c>
      <c r="C40" s="4" t="s">
        <v>17</v>
      </c>
      <c r="D40" s="4" t="s">
        <v>14</v>
      </c>
    </row>
    <row r="41" spans="1:4" x14ac:dyDescent="0.25">
      <c r="A41" s="2" t="s">
        <v>90</v>
      </c>
      <c r="B41" s="4">
        <v>620</v>
      </c>
      <c r="C41" s="4" t="s">
        <v>17</v>
      </c>
      <c r="D41" s="4" t="s">
        <v>15</v>
      </c>
    </row>
    <row r="42" spans="1:4" x14ac:dyDescent="0.25">
      <c r="A42" s="2" t="s">
        <v>91</v>
      </c>
      <c r="B42" s="4">
        <v>546.71799999999996</v>
      </c>
      <c r="C42" s="4" t="s">
        <v>18</v>
      </c>
      <c r="D42" s="4" t="s">
        <v>15</v>
      </c>
    </row>
    <row r="43" spans="1:4" x14ac:dyDescent="0.25">
      <c r="A43" s="2" t="s">
        <v>92</v>
      </c>
      <c r="B43" s="4" t="s">
        <v>158</v>
      </c>
      <c r="C43" s="4" t="s">
        <v>17</v>
      </c>
      <c r="D43" s="4" t="s">
        <v>16</v>
      </c>
    </row>
    <row r="44" spans="1:4" x14ac:dyDescent="0.25">
      <c r="A44" s="2" t="s">
        <v>93</v>
      </c>
      <c r="B44" s="4">
        <v>571.70000000000005</v>
      </c>
      <c r="C44" s="4" t="s">
        <v>17</v>
      </c>
      <c r="D44" s="4" t="s">
        <v>14</v>
      </c>
    </row>
    <row r="45" spans="1:4" x14ac:dyDescent="0.25">
      <c r="A45" s="2" t="s">
        <v>94</v>
      </c>
      <c r="B45" s="4">
        <v>605.20000000000005</v>
      </c>
      <c r="C45" s="4" t="s">
        <v>17</v>
      </c>
      <c r="D45" s="4" t="s">
        <v>19</v>
      </c>
    </row>
    <row r="46" spans="1:4" x14ac:dyDescent="0.25">
      <c r="A46" s="2" t="s">
        <v>95</v>
      </c>
      <c r="B46" s="4">
        <v>602.79999999999995</v>
      </c>
      <c r="C46" s="4" t="s">
        <v>17</v>
      </c>
      <c r="D46" s="4" t="s">
        <v>15</v>
      </c>
    </row>
    <row r="47" spans="1:4" x14ac:dyDescent="0.25">
      <c r="A47" s="2" t="s">
        <v>96</v>
      </c>
      <c r="B47" s="4">
        <v>684.1</v>
      </c>
      <c r="C47" s="4" t="s">
        <v>17</v>
      </c>
      <c r="D47" s="4" t="s">
        <v>15</v>
      </c>
    </row>
    <row r="48" spans="1:4" x14ac:dyDescent="0.25">
      <c r="A48" s="2" t="s">
        <v>97</v>
      </c>
      <c r="B48" s="4">
        <v>550</v>
      </c>
      <c r="C48" s="4" t="s">
        <v>17</v>
      </c>
      <c r="D48" s="4"/>
    </row>
    <row r="49" spans="1:4" x14ac:dyDescent="0.25">
      <c r="A49" s="2" t="s">
        <v>98</v>
      </c>
      <c r="B49" s="4">
        <v>604</v>
      </c>
      <c r="C49" s="4" t="s">
        <v>17</v>
      </c>
      <c r="D49" s="4" t="s">
        <v>16</v>
      </c>
    </row>
    <row r="50" spans="1:4" x14ac:dyDescent="0.25">
      <c r="A50" s="2" t="s">
        <v>99</v>
      </c>
      <c r="B50" s="4">
        <v>621</v>
      </c>
      <c r="C50" s="4" t="s">
        <v>17</v>
      </c>
      <c r="D50" s="4" t="s">
        <v>15</v>
      </c>
    </row>
    <row r="51" spans="1:4" x14ac:dyDescent="0.25">
      <c r="A51" s="2" t="s">
        <v>100</v>
      </c>
      <c r="B51" s="4" t="s">
        <v>157</v>
      </c>
      <c r="C51" s="4" t="s">
        <v>17</v>
      </c>
      <c r="D51" s="4" t="s">
        <v>15</v>
      </c>
    </row>
    <row r="52" spans="1:4" x14ac:dyDescent="0.25">
      <c r="A52" s="2" t="s">
        <v>101</v>
      </c>
      <c r="B52" s="4">
        <v>540</v>
      </c>
      <c r="C52" s="4" t="s">
        <v>17</v>
      </c>
      <c r="D52" s="4" t="s">
        <v>16</v>
      </c>
    </row>
    <row r="53" spans="1:4" x14ac:dyDescent="0.25">
      <c r="A53" s="2" t="s">
        <v>102</v>
      </c>
      <c r="B53" s="4">
        <v>613</v>
      </c>
      <c r="C53" s="4" t="s">
        <v>17</v>
      </c>
      <c r="D53" s="4" t="s">
        <v>15</v>
      </c>
    </row>
    <row r="54" spans="1:4" x14ac:dyDescent="0.25">
      <c r="A54" s="2" t="s">
        <v>103</v>
      </c>
      <c r="B54" s="4">
        <v>630</v>
      </c>
      <c r="C54" s="4" t="s">
        <v>17</v>
      </c>
      <c r="D54" s="4" t="s">
        <v>15</v>
      </c>
    </row>
    <row r="55" spans="1:4" x14ac:dyDescent="0.25">
      <c r="A55" s="2" t="s">
        <v>104</v>
      </c>
      <c r="B55" s="4">
        <v>608</v>
      </c>
      <c r="C55" s="4" t="s">
        <v>17</v>
      </c>
      <c r="D55" s="4" t="s">
        <v>15</v>
      </c>
    </row>
    <row r="56" spans="1:4" x14ac:dyDescent="0.25">
      <c r="A56" s="2" t="s">
        <v>105</v>
      </c>
      <c r="B56" s="4">
        <v>577</v>
      </c>
      <c r="C56" s="4"/>
      <c r="D56" s="4"/>
    </row>
    <row r="57" spans="1:4" x14ac:dyDescent="0.25">
      <c r="A57" s="2" t="s">
        <v>106</v>
      </c>
      <c r="B57" s="4">
        <v>628</v>
      </c>
      <c r="C57" s="4" t="s">
        <v>17</v>
      </c>
      <c r="D57" s="4" t="s">
        <v>15</v>
      </c>
    </row>
    <row r="58" spans="1:4" x14ac:dyDescent="0.25">
      <c r="A58" s="2" t="s">
        <v>107</v>
      </c>
      <c r="B58" s="4" t="s">
        <v>159</v>
      </c>
      <c r="C58" s="4" t="s">
        <v>17</v>
      </c>
      <c r="D58" s="4" t="s">
        <v>14</v>
      </c>
    </row>
    <row r="59" spans="1:4" x14ac:dyDescent="0.25">
      <c r="A59" s="2" t="s">
        <v>108</v>
      </c>
      <c r="B59" s="4">
        <v>637</v>
      </c>
      <c r="C59" s="4" t="s">
        <v>17</v>
      </c>
      <c r="D59" s="4" t="s">
        <v>15</v>
      </c>
    </row>
    <row r="60" spans="1:4" x14ac:dyDescent="0.25">
      <c r="A60" s="2" t="s">
        <v>109</v>
      </c>
      <c r="B60" s="4">
        <v>601</v>
      </c>
      <c r="C60" s="4" t="s">
        <v>17</v>
      </c>
      <c r="D60" s="4" t="s">
        <v>15</v>
      </c>
    </row>
    <row r="61" spans="1:4" x14ac:dyDescent="0.25">
      <c r="A61" s="2" t="s">
        <v>110</v>
      </c>
      <c r="B61" s="4">
        <v>575.29999999999995</v>
      </c>
      <c r="C61" s="4" t="s">
        <v>33</v>
      </c>
      <c r="D61" s="4" t="s">
        <v>14</v>
      </c>
    </row>
    <row r="62" spans="1:4" x14ac:dyDescent="0.25">
      <c r="A62" s="2" t="s">
        <v>111</v>
      </c>
      <c r="B62" s="4">
        <v>565.55999999999995</v>
      </c>
      <c r="C62" s="4" t="s">
        <v>17</v>
      </c>
      <c r="D62" s="4" t="s">
        <v>15</v>
      </c>
    </row>
    <row r="63" spans="1:4" x14ac:dyDescent="0.25">
      <c r="A63" s="2" t="s">
        <v>112</v>
      </c>
      <c r="B63" s="4">
        <v>562</v>
      </c>
      <c r="C63" s="4" t="s">
        <v>17</v>
      </c>
      <c r="D63" s="4" t="s">
        <v>16</v>
      </c>
    </row>
    <row r="64" spans="1:4" x14ac:dyDescent="0.25">
      <c r="A64" s="2" t="s">
        <v>113</v>
      </c>
      <c r="B64" s="4">
        <v>597</v>
      </c>
      <c r="C64" s="4" t="s">
        <v>17</v>
      </c>
      <c r="D64" s="4" t="s">
        <v>14</v>
      </c>
    </row>
    <row r="65" spans="1:4" x14ac:dyDescent="0.25">
      <c r="A65" s="2" t="s">
        <v>114</v>
      </c>
      <c r="B65" s="4">
        <v>673</v>
      </c>
      <c r="C65" s="4" t="s">
        <v>17</v>
      </c>
      <c r="D65" s="4" t="s">
        <v>19</v>
      </c>
    </row>
    <row r="66" spans="1:4" x14ac:dyDescent="0.25">
      <c r="A66" s="2" t="s">
        <v>115</v>
      </c>
      <c r="B66" s="4">
        <v>602</v>
      </c>
      <c r="C66" s="4" t="s">
        <v>17</v>
      </c>
      <c r="D66" s="4" t="s">
        <v>15</v>
      </c>
    </row>
    <row r="67" spans="1:4" x14ac:dyDescent="0.25">
      <c r="A67" s="2" t="s">
        <v>116</v>
      </c>
      <c r="B67" s="4">
        <v>607</v>
      </c>
      <c r="C67" s="4" t="s">
        <v>17</v>
      </c>
      <c r="D67" s="4" t="s">
        <v>15</v>
      </c>
    </row>
    <row r="68" spans="1:4" x14ac:dyDescent="0.25">
      <c r="A68" s="2" t="s">
        <v>117</v>
      </c>
      <c r="B68" s="4">
        <v>650</v>
      </c>
      <c r="C68" s="4" t="s">
        <v>17</v>
      </c>
      <c r="D68" s="4" t="s">
        <v>15</v>
      </c>
    </row>
    <row r="69" spans="1:4" x14ac:dyDescent="0.25">
      <c r="A69" s="2" t="s">
        <v>118</v>
      </c>
      <c r="B69" s="4">
        <v>639</v>
      </c>
      <c r="C69" s="4" t="s">
        <v>34</v>
      </c>
      <c r="D69" s="4"/>
    </row>
    <row r="70" spans="1:4" x14ac:dyDescent="0.25">
      <c r="A70" s="2" t="s">
        <v>119</v>
      </c>
      <c r="B70" s="4">
        <v>631</v>
      </c>
      <c r="C70" s="4" t="s">
        <v>17</v>
      </c>
      <c r="D70" s="4" t="s">
        <v>15</v>
      </c>
    </row>
    <row r="71" spans="1:4" x14ac:dyDescent="0.25">
      <c r="A71" s="2" t="s">
        <v>120</v>
      </c>
      <c r="B71" s="4">
        <v>636</v>
      </c>
      <c r="C71" s="4" t="s">
        <v>17</v>
      </c>
      <c r="D71" s="4" t="s">
        <v>16</v>
      </c>
    </row>
    <row r="72" spans="1:4" x14ac:dyDescent="0.25">
      <c r="A72" s="2" t="s">
        <v>121</v>
      </c>
      <c r="B72" s="4">
        <v>633.04999999999995</v>
      </c>
      <c r="C72" s="4" t="s">
        <v>18</v>
      </c>
      <c r="D72" s="4" t="s">
        <v>16</v>
      </c>
    </row>
  </sheetData>
  <sortState xmlns:xlrd2="http://schemas.microsoft.com/office/spreadsheetml/2017/richdata2" ref="A11:D72">
    <sortCondition ref="A11:A72"/>
  </sortState>
  <conditionalFormatting sqref="B1">
    <cfRule type="cellIs" dxfId="11" priority="1" operator="equal">
      <formula>"000 - template file"</formula>
    </cfRule>
  </conditionalFormatting>
  <conditionalFormatting sqref="B2">
    <cfRule type="cellIs" dxfId="10" priority="2" operator="equal">
      <formula>"Analyte"</formula>
    </cfRule>
  </conditionalFormatting>
  <conditionalFormatting sqref="B3 B9">
    <cfRule type="cellIs" dxfId="9" priority="3" operator="equal">
      <formula>""</formula>
    </cfRule>
  </conditionalFormatting>
  <conditionalFormatting sqref="B11:D72">
    <cfRule type="expression" dxfId="8" priority="4">
      <formula>AND(ISNUMBER(B11*1),NOT(ISNUMBER(B11)),NOT(B11=""))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3BB911-E809-4509-ACC8-854A25A4CAE5}">
  <sheetPr codeName="Sheet18">
    <tabColor theme="5" tint="0.79998168889431442"/>
  </sheetPr>
  <dimension ref="A1:D68"/>
  <sheetViews>
    <sheetView zoomScale="85" zoomScaleNormal="70" workbookViewId="0">
      <pane ySplit="10" topLeftCell="A11" activePane="bottomLeft" state="frozenSplit"/>
      <selection activeCell="B4" sqref="B4:B6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4" width="12.7265625" style="5" customWidth="1"/>
    <col min="5" max="16384" width="9.1796875" style="2"/>
  </cols>
  <sheetData>
    <row r="1" spans="1:4" ht="13" x14ac:dyDescent="0.3">
      <c r="A1" s="1" t="s">
        <v>4</v>
      </c>
      <c r="B1" s="3" t="str" cm="1">
        <f t="array" aca="1" ref="B1" ca="1">MID(CELL("filename",A1),FIND("[",CELL("filename",A1))+1,FIND("]", CELL("filename",A1))-FIND("[",CELL("filename",A1))-1-5)</f>
        <v>GBM325-2</v>
      </c>
      <c r="C1" s="3"/>
      <c r="D1" s="3"/>
    </row>
    <row r="2" spans="1:4" ht="13" x14ac:dyDescent="0.3">
      <c r="A2" s="1" t="s">
        <v>2</v>
      </c>
      <c r="B2" s="3" t="str" cm="1">
        <f t="array" aca="1" ref="B2" ca="1">MID(CELL("filename",A1),FIND("]",CELL("filename",A1))+1,255)</f>
        <v>Co Partial</v>
      </c>
      <c r="C2" s="3"/>
      <c r="D2" s="3"/>
    </row>
    <row r="3" spans="1:4" ht="13" x14ac:dyDescent="0.3">
      <c r="A3" s="1" t="s">
        <v>5</v>
      </c>
      <c r="B3" s="3" t="s">
        <v>11</v>
      </c>
      <c r="C3" s="3"/>
      <c r="D3" s="3"/>
    </row>
    <row r="4" spans="1:4" ht="13" x14ac:dyDescent="0.3">
      <c r="A4" s="1" t="s">
        <v>1</v>
      </c>
      <c r="B4" s="3">
        <f>AVERAGE(B$11:B$68)</f>
        <v>279.66705769230771</v>
      </c>
      <c r="C4" s="3"/>
      <c r="D4" s="3"/>
    </row>
    <row r="5" spans="1:4" ht="13" x14ac:dyDescent="0.3">
      <c r="A5" s="1" t="s">
        <v>3</v>
      </c>
      <c r="B5" s="3">
        <f>STDEV(B$11:B$68)</f>
        <v>13.281305377334641</v>
      </c>
      <c r="C5" s="3"/>
      <c r="D5" s="3"/>
    </row>
    <row r="6" spans="1:4" ht="13" x14ac:dyDescent="0.3">
      <c r="A6" s="1" t="s">
        <v>0</v>
      </c>
      <c r="B6" s="3">
        <f>COUNT(B$11:B$68)</f>
        <v>52</v>
      </c>
      <c r="C6" s="3"/>
      <c r="D6" s="3"/>
    </row>
    <row r="7" spans="1:4" ht="13" x14ac:dyDescent="0.3">
      <c r="A7" s="1" t="s">
        <v>6</v>
      </c>
      <c r="B7" s="3">
        <f>TINV(0.05,B6-1)*B5/SQRT(B6-1)</f>
        <v>3.7336134347545209</v>
      </c>
      <c r="C7" s="3"/>
      <c r="D7" s="3"/>
    </row>
    <row r="8" spans="1:4" ht="13" x14ac:dyDescent="0.3">
      <c r="A8" s="1"/>
      <c r="B8" s="3"/>
      <c r="C8" s="3"/>
      <c r="D8" s="3"/>
    </row>
    <row r="9" spans="1:4" ht="13" x14ac:dyDescent="0.3">
      <c r="A9" s="1"/>
      <c r="B9" s="6" t="s">
        <v>12</v>
      </c>
      <c r="C9" s="3"/>
      <c r="D9" s="3"/>
    </row>
    <row r="10" spans="1:4" ht="13" x14ac:dyDescent="0.3">
      <c r="A10" s="1" t="s">
        <v>7</v>
      </c>
      <c r="B10" s="3" t="s">
        <v>10</v>
      </c>
      <c r="C10" s="3" t="s">
        <v>8</v>
      </c>
      <c r="D10" s="3" t="s">
        <v>9</v>
      </c>
    </row>
    <row r="11" spans="1:4" x14ac:dyDescent="0.25">
      <c r="A11" s="2" t="s">
        <v>60</v>
      </c>
      <c r="B11" s="4">
        <v>262</v>
      </c>
      <c r="C11" s="4" t="s">
        <v>17</v>
      </c>
      <c r="D11" s="4" t="s">
        <v>19</v>
      </c>
    </row>
    <row r="12" spans="1:4" x14ac:dyDescent="0.25">
      <c r="A12" s="2" t="s">
        <v>61</v>
      </c>
      <c r="B12" s="4">
        <v>259</v>
      </c>
      <c r="C12" s="4" t="s">
        <v>17</v>
      </c>
      <c r="D12" s="4" t="s">
        <v>14</v>
      </c>
    </row>
    <row r="13" spans="1:4" x14ac:dyDescent="0.25">
      <c r="A13" s="2" t="s">
        <v>62</v>
      </c>
      <c r="B13" s="4">
        <v>303</v>
      </c>
      <c r="C13" s="4" t="s">
        <v>17</v>
      </c>
      <c r="D13" s="4" t="s">
        <v>16</v>
      </c>
    </row>
    <row r="14" spans="1:4" x14ac:dyDescent="0.25">
      <c r="A14" s="2" t="s">
        <v>63</v>
      </c>
      <c r="B14" s="4">
        <v>271</v>
      </c>
      <c r="C14" s="4" t="s">
        <v>17</v>
      </c>
      <c r="D14" s="4" t="s">
        <v>14</v>
      </c>
    </row>
    <row r="15" spans="1:4" x14ac:dyDescent="0.25">
      <c r="A15" s="2" t="s">
        <v>64</v>
      </c>
      <c r="B15" s="4">
        <v>279</v>
      </c>
      <c r="C15" s="4" t="s">
        <v>17</v>
      </c>
      <c r="D15" s="4" t="s">
        <v>14</v>
      </c>
    </row>
    <row r="16" spans="1:4" x14ac:dyDescent="0.25">
      <c r="A16" s="2" t="s">
        <v>65</v>
      </c>
      <c r="B16" s="4">
        <v>299</v>
      </c>
      <c r="C16" s="4" t="s">
        <v>17</v>
      </c>
      <c r="D16" s="4" t="s">
        <v>14</v>
      </c>
    </row>
    <row r="17" spans="1:4" x14ac:dyDescent="0.25">
      <c r="A17" s="2" t="s">
        <v>66</v>
      </c>
      <c r="B17" s="4">
        <v>275</v>
      </c>
      <c r="C17" s="4" t="s">
        <v>17</v>
      </c>
      <c r="D17" s="4" t="s">
        <v>14</v>
      </c>
    </row>
    <row r="18" spans="1:4" x14ac:dyDescent="0.25">
      <c r="A18" s="2" t="s">
        <v>67</v>
      </c>
      <c r="B18" s="4">
        <v>284.5</v>
      </c>
      <c r="C18" s="4" t="s">
        <v>17</v>
      </c>
      <c r="D18" s="4" t="s">
        <v>15</v>
      </c>
    </row>
    <row r="19" spans="1:4" x14ac:dyDescent="0.25">
      <c r="A19" s="2" t="s">
        <v>68</v>
      </c>
      <c r="B19" s="4">
        <v>282</v>
      </c>
      <c r="C19" s="4" t="s">
        <v>17</v>
      </c>
      <c r="D19" s="4" t="s">
        <v>15</v>
      </c>
    </row>
    <row r="20" spans="1:4" x14ac:dyDescent="0.25">
      <c r="A20" s="2" t="s">
        <v>69</v>
      </c>
      <c r="B20" s="4">
        <v>286</v>
      </c>
      <c r="C20" s="4" t="s">
        <v>17</v>
      </c>
      <c r="D20" s="4" t="s">
        <v>15</v>
      </c>
    </row>
    <row r="21" spans="1:4" x14ac:dyDescent="0.25">
      <c r="A21" s="2" t="s">
        <v>70</v>
      </c>
      <c r="B21" s="4">
        <v>278</v>
      </c>
      <c r="C21" s="4" t="s">
        <v>17</v>
      </c>
      <c r="D21" s="4" t="s">
        <v>15</v>
      </c>
    </row>
    <row r="22" spans="1:4" x14ac:dyDescent="0.25">
      <c r="A22" s="2" t="s">
        <v>71</v>
      </c>
      <c r="B22" s="4">
        <v>274</v>
      </c>
      <c r="C22" s="4" t="s">
        <v>17</v>
      </c>
      <c r="D22" s="4" t="s">
        <v>14</v>
      </c>
    </row>
    <row r="23" spans="1:4" x14ac:dyDescent="0.25">
      <c r="A23" s="2" t="s">
        <v>72</v>
      </c>
      <c r="B23" s="4">
        <v>293</v>
      </c>
      <c r="C23" s="4" t="s">
        <v>17</v>
      </c>
      <c r="D23" s="4" t="s">
        <v>14</v>
      </c>
    </row>
    <row r="24" spans="1:4" x14ac:dyDescent="0.25">
      <c r="A24" s="2" t="s">
        <v>73</v>
      </c>
      <c r="B24" s="4">
        <v>278</v>
      </c>
      <c r="C24" s="4" t="s">
        <v>17</v>
      </c>
      <c r="D24" s="4" t="s">
        <v>15</v>
      </c>
    </row>
    <row r="25" spans="1:4" x14ac:dyDescent="0.25">
      <c r="A25" s="2" t="s">
        <v>74</v>
      </c>
      <c r="B25" s="4">
        <v>269</v>
      </c>
      <c r="C25" s="4" t="s">
        <v>17</v>
      </c>
      <c r="D25" s="4" t="s">
        <v>15</v>
      </c>
    </row>
    <row r="26" spans="1:4" x14ac:dyDescent="0.25">
      <c r="A26" s="2" t="s">
        <v>75</v>
      </c>
      <c r="B26" s="4">
        <v>275</v>
      </c>
      <c r="C26" s="4" t="s">
        <v>17</v>
      </c>
      <c r="D26" s="4" t="s">
        <v>15</v>
      </c>
    </row>
    <row r="27" spans="1:4" x14ac:dyDescent="0.25">
      <c r="A27" s="2" t="s">
        <v>76</v>
      </c>
      <c r="B27" s="4">
        <v>277</v>
      </c>
      <c r="C27" s="4" t="s">
        <v>17</v>
      </c>
      <c r="D27" s="4" t="s">
        <v>15</v>
      </c>
    </row>
    <row r="28" spans="1:4" x14ac:dyDescent="0.25">
      <c r="A28" s="2" t="s">
        <v>77</v>
      </c>
      <c r="B28" s="4">
        <v>291</v>
      </c>
      <c r="C28" s="4" t="s">
        <v>17</v>
      </c>
      <c r="D28" s="4" t="s">
        <v>15</v>
      </c>
    </row>
    <row r="29" spans="1:4" x14ac:dyDescent="0.25">
      <c r="A29" s="2" t="s">
        <v>78</v>
      </c>
      <c r="B29" s="4">
        <v>280</v>
      </c>
      <c r="C29" s="4" t="s">
        <v>17</v>
      </c>
      <c r="D29" s="4" t="s">
        <v>19</v>
      </c>
    </row>
    <row r="30" spans="1:4" x14ac:dyDescent="0.25">
      <c r="A30" s="2" t="s">
        <v>79</v>
      </c>
      <c r="B30" s="4">
        <v>261.7</v>
      </c>
      <c r="C30" s="4" t="s">
        <v>18</v>
      </c>
      <c r="D30" s="4" t="s">
        <v>15</v>
      </c>
    </row>
    <row r="31" spans="1:4" x14ac:dyDescent="0.25">
      <c r="A31" s="2" t="s">
        <v>80</v>
      </c>
      <c r="B31" s="4">
        <v>262.10000000000002</v>
      </c>
      <c r="C31" s="4" t="s">
        <v>17</v>
      </c>
      <c r="D31" s="4" t="s">
        <v>15</v>
      </c>
    </row>
    <row r="32" spans="1:4" x14ac:dyDescent="0.25">
      <c r="A32" s="2" t="s">
        <v>81</v>
      </c>
      <c r="B32" s="4">
        <v>310</v>
      </c>
      <c r="C32" s="4" t="s">
        <v>17</v>
      </c>
      <c r="D32" s="4" t="s">
        <v>15</v>
      </c>
    </row>
    <row r="33" spans="1:4" x14ac:dyDescent="0.25">
      <c r="A33" s="2" t="s">
        <v>82</v>
      </c>
      <c r="B33" s="4">
        <v>259</v>
      </c>
      <c r="C33" s="4" t="s">
        <v>17</v>
      </c>
      <c r="D33" s="4" t="s">
        <v>14</v>
      </c>
    </row>
    <row r="34" spans="1:4" x14ac:dyDescent="0.25">
      <c r="A34" s="2" t="s">
        <v>83</v>
      </c>
      <c r="B34" s="4">
        <v>302</v>
      </c>
      <c r="C34" s="4" t="s">
        <v>17</v>
      </c>
      <c r="D34" s="4" t="s">
        <v>15</v>
      </c>
    </row>
    <row r="35" spans="1:4" x14ac:dyDescent="0.25">
      <c r="A35" s="2" t="s">
        <v>84</v>
      </c>
      <c r="B35" s="4" t="s">
        <v>152</v>
      </c>
      <c r="C35" s="4" t="s">
        <v>26</v>
      </c>
      <c r="D35" s="4" t="s">
        <v>15</v>
      </c>
    </row>
    <row r="36" spans="1:4" x14ac:dyDescent="0.25">
      <c r="A36" s="2" t="s">
        <v>85</v>
      </c>
      <c r="B36" s="4">
        <v>267.25</v>
      </c>
      <c r="C36" s="4" t="s">
        <v>17</v>
      </c>
      <c r="D36" s="4" t="s">
        <v>15</v>
      </c>
    </row>
    <row r="37" spans="1:4" x14ac:dyDescent="0.25">
      <c r="A37" s="2" t="s">
        <v>86</v>
      </c>
      <c r="B37" s="4" t="s">
        <v>153</v>
      </c>
      <c r="C37" s="4" t="s">
        <v>17</v>
      </c>
      <c r="D37" s="4"/>
    </row>
    <row r="38" spans="1:4" x14ac:dyDescent="0.25">
      <c r="A38" s="2" t="s">
        <v>87</v>
      </c>
      <c r="B38" s="4">
        <v>278</v>
      </c>
      <c r="C38" s="4" t="s">
        <v>17</v>
      </c>
      <c r="D38" s="4" t="s">
        <v>14</v>
      </c>
    </row>
    <row r="39" spans="1:4" x14ac:dyDescent="0.25">
      <c r="A39" s="2" t="s">
        <v>88</v>
      </c>
      <c r="B39" s="4" t="s">
        <v>151</v>
      </c>
      <c r="C39" s="4" t="s">
        <v>18</v>
      </c>
      <c r="D39" s="4" t="s">
        <v>16</v>
      </c>
    </row>
    <row r="40" spans="1:4" x14ac:dyDescent="0.25">
      <c r="A40" s="2" t="s">
        <v>89</v>
      </c>
      <c r="B40" s="4">
        <v>278.327</v>
      </c>
      <c r="C40" s="4" t="s">
        <v>18</v>
      </c>
      <c r="D40" s="4" t="s">
        <v>16</v>
      </c>
    </row>
    <row r="41" spans="1:4" x14ac:dyDescent="0.25">
      <c r="A41" s="2" t="s">
        <v>90</v>
      </c>
      <c r="B41" s="4" t="s">
        <v>44</v>
      </c>
      <c r="C41" s="4" t="s">
        <v>17</v>
      </c>
      <c r="D41" s="4" t="s">
        <v>16</v>
      </c>
    </row>
    <row r="42" spans="1:4" x14ac:dyDescent="0.25">
      <c r="A42" s="2" t="s">
        <v>91</v>
      </c>
      <c r="B42" s="4">
        <v>276.60000000000002</v>
      </c>
      <c r="C42" s="4" t="s">
        <v>17</v>
      </c>
      <c r="D42" s="4" t="s">
        <v>14</v>
      </c>
    </row>
    <row r="43" spans="1:4" x14ac:dyDescent="0.25">
      <c r="A43" s="2" t="s">
        <v>92</v>
      </c>
      <c r="B43" s="4">
        <v>282.5</v>
      </c>
      <c r="C43" s="4" t="s">
        <v>17</v>
      </c>
      <c r="D43" s="4" t="s">
        <v>19</v>
      </c>
    </row>
    <row r="44" spans="1:4" x14ac:dyDescent="0.25">
      <c r="A44" s="2" t="s">
        <v>93</v>
      </c>
      <c r="B44" s="4">
        <v>300.39999999999998</v>
      </c>
      <c r="C44" s="4" t="s">
        <v>17</v>
      </c>
      <c r="D44" s="4" t="s">
        <v>15</v>
      </c>
    </row>
    <row r="45" spans="1:4" x14ac:dyDescent="0.25">
      <c r="A45" s="2" t="s">
        <v>94</v>
      </c>
      <c r="B45" s="4">
        <v>259.93</v>
      </c>
      <c r="C45" s="4" t="s">
        <v>17</v>
      </c>
      <c r="D45" s="4" t="s">
        <v>15</v>
      </c>
    </row>
    <row r="46" spans="1:4" x14ac:dyDescent="0.25">
      <c r="A46" s="2" t="s">
        <v>95</v>
      </c>
      <c r="B46" s="4">
        <v>275</v>
      </c>
      <c r="C46" s="4" t="s">
        <v>17</v>
      </c>
      <c r="D46" s="4" t="s">
        <v>16</v>
      </c>
    </row>
    <row r="47" spans="1:4" x14ac:dyDescent="0.25">
      <c r="A47" s="2" t="s">
        <v>96</v>
      </c>
      <c r="B47" s="4">
        <v>295</v>
      </c>
      <c r="C47" s="4" t="s">
        <v>17</v>
      </c>
      <c r="D47" s="4" t="s">
        <v>15</v>
      </c>
    </row>
    <row r="48" spans="1:4" x14ac:dyDescent="0.25">
      <c r="A48" s="2" t="s">
        <v>97</v>
      </c>
      <c r="B48" s="4">
        <v>301.41000000000003</v>
      </c>
      <c r="C48" s="4" t="s">
        <v>17</v>
      </c>
      <c r="D48" s="4" t="s">
        <v>15</v>
      </c>
    </row>
    <row r="49" spans="1:4" x14ac:dyDescent="0.25">
      <c r="A49" s="2" t="s">
        <v>98</v>
      </c>
      <c r="B49" s="4" t="s">
        <v>154</v>
      </c>
      <c r="C49" s="4" t="s">
        <v>17</v>
      </c>
      <c r="D49" s="4" t="s">
        <v>16</v>
      </c>
    </row>
    <row r="50" spans="1:4" x14ac:dyDescent="0.25">
      <c r="A50" s="2" t="s">
        <v>99</v>
      </c>
      <c r="B50" s="4">
        <v>285</v>
      </c>
      <c r="C50" s="4" t="s">
        <v>17</v>
      </c>
      <c r="D50" s="4" t="s">
        <v>15</v>
      </c>
    </row>
    <row r="51" spans="1:4" x14ac:dyDescent="0.25">
      <c r="A51" s="2" t="s">
        <v>100</v>
      </c>
      <c r="B51" s="4">
        <v>268.5</v>
      </c>
      <c r="C51" s="4" t="s">
        <v>17</v>
      </c>
      <c r="D51" s="4" t="s">
        <v>15</v>
      </c>
    </row>
    <row r="52" spans="1:4" x14ac:dyDescent="0.25">
      <c r="A52" s="2" t="s">
        <v>101</v>
      </c>
      <c r="B52" s="4">
        <v>280</v>
      </c>
      <c r="C52" s="4" t="s">
        <v>17</v>
      </c>
      <c r="D52" s="4" t="s">
        <v>15</v>
      </c>
    </row>
    <row r="53" spans="1:4" x14ac:dyDescent="0.25">
      <c r="A53" s="2" t="s">
        <v>102</v>
      </c>
      <c r="B53" s="4">
        <v>310</v>
      </c>
      <c r="C53" s="4"/>
      <c r="D53" s="4"/>
    </row>
    <row r="54" spans="1:4" x14ac:dyDescent="0.25">
      <c r="A54" s="2" t="s">
        <v>103</v>
      </c>
      <c r="B54" s="4">
        <v>287</v>
      </c>
      <c r="C54" s="4" t="s">
        <v>18</v>
      </c>
      <c r="D54" s="4" t="s">
        <v>14</v>
      </c>
    </row>
    <row r="55" spans="1:4" x14ac:dyDescent="0.25">
      <c r="A55" s="2" t="s">
        <v>104</v>
      </c>
      <c r="B55" s="4">
        <v>287</v>
      </c>
      <c r="C55" s="4" t="s">
        <v>17</v>
      </c>
      <c r="D55" s="4" t="s">
        <v>15</v>
      </c>
    </row>
    <row r="56" spans="1:4" x14ac:dyDescent="0.25">
      <c r="A56" s="2" t="s">
        <v>105</v>
      </c>
      <c r="B56" s="4">
        <v>272</v>
      </c>
      <c r="C56" s="4" t="s">
        <v>33</v>
      </c>
      <c r="D56" s="4" t="s">
        <v>14</v>
      </c>
    </row>
    <row r="57" spans="1:4" x14ac:dyDescent="0.25">
      <c r="A57" s="2" t="s">
        <v>106</v>
      </c>
      <c r="B57" s="4">
        <v>254.03</v>
      </c>
      <c r="C57" s="4" t="s">
        <v>17</v>
      </c>
      <c r="D57" s="4" t="s">
        <v>15</v>
      </c>
    </row>
    <row r="58" spans="1:4" x14ac:dyDescent="0.25">
      <c r="A58" s="2" t="s">
        <v>107</v>
      </c>
      <c r="B58" s="4">
        <v>269.33999999999997</v>
      </c>
      <c r="C58" s="4" t="s">
        <v>17</v>
      </c>
      <c r="D58" s="4"/>
    </row>
    <row r="59" spans="1:4" x14ac:dyDescent="0.25">
      <c r="A59" s="2" t="s">
        <v>108</v>
      </c>
      <c r="B59" s="4">
        <v>286</v>
      </c>
      <c r="C59" s="4" t="s">
        <v>17</v>
      </c>
      <c r="D59" s="4" t="s">
        <v>14</v>
      </c>
    </row>
    <row r="60" spans="1:4" x14ac:dyDescent="0.25">
      <c r="A60" s="2" t="s">
        <v>109</v>
      </c>
      <c r="B60" s="4">
        <v>276</v>
      </c>
      <c r="C60" s="4" t="s">
        <v>17</v>
      </c>
      <c r="D60" s="4" t="s">
        <v>19</v>
      </c>
    </row>
    <row r="61" spans="1:4" x14ac:dyDescent="0.25">
      <c r="A61" s="2" t="s">
        <v>110</v>
      </c>
      <c r="B61" s="4">
        <v>286</v>
      </c>
      <c r="C61" s="4" t="s">
        <v>17</v>
      </c>
      <c r="D61" s="4" t="s">
        <v>15</v>
      </c>
    </row>
    <row r="62" spans="1:4" x14ac:dyDescent="0.25">
      <c r="A62" s="2" t="s">
        <v>111</v>
      </c>
      <c r="B62" s="4">
        <v>268</v>
      </c>
      <c r="C62" s="4" t="s">
        <v>17</v>
      </c>
      <c r="D62" s="4" t="s">
        <v>15</v>
      </c>
    </row>
    <row r="63" spans="1:4" x14ac:dyDescent="0.25">
      <c r="A63" s="2" t="s">
        <v>112</v>
      </c>
      <c r="B63" s="4">
        <v>270</v>
      </c>
      <c r="C63" s="4" t="s">
        <v>17</v>
      </c>
      <c r="D63" s="4" t="s">
        <v>15</v>
      </c>
    </row>
    <row r="64" spans="1:4" x14ac:dyDescent="0.25">
      <c r="A64" s="2" t="s">
        <v>113</v>
      </c>
      <c r="B64" s="4">
        <v>271</v>
      </c>
      <c r="C64" s="4" t="s">
        <v>34</v>
      </c>
      <c r="D64" s="4"/>
    </row>
    <row r="65" spans="1:4" x14ac:dyDescent="0.25">
      <c r="A65" s="2" t="s">
        <v>114</v>
      </c>
      <c r="B65" s="4">
        <v>284</v>
      </c>
      <c r="C65" s="4" t="s">
        <v>17</v>
      </c>
      <c r="D65" s="4" t="s">
        <v>15</v>
      </c>
    </row>
    <row r="66" spans="1:4" x14ac:dyDescent="0.25">
      <c r="A66" s="2" t="s">
        <v>115</v>
      </c>
      <c r="B66" s="4" t="s">
        <v>155</v>
      </c>
      <c r="C66" s="4" t="s">
        <v>18</v>
      </c>
      <c r="D66" s="4" t="s">
        <v>16</v>
      </c>
    </row>
    <row r="67" spans="1:4" x14ac:dyDescent="0.25">
      <c r="A67" s="2" t="s">
        <v>116</v>
      </c>
      <c r="B67" s="4">
        <v>277</v>
      </c>
      <c r="C67" s="4" t="s">
        <v>17</v>
      </c>
      <c r="D67" s="4" t="s">
        <v>16</v>
      </c>
    </row>
    <row r="68" spans="1:4" x14ac:dyDescent="0.25">
      <c r="A68" s="2" t="s">
        <v>117</v>
      </c>
      <c r="B68" s="4">
        <v>287.10000000000002</v>
      </c>
      <c r="C68" s="4" t="s">
        <v>18</v>
      </c>
      <c r="D68" s="4" t="s">
        <v>16</v>
      </c>
    </row>
  </sheetData>
  <sortState xmlns:xlrd2="http://schemas.microsoft.com/office/spreadsheetml/2017/richdata2" ref="A11:D68">
    <sortCondition ref="A11:A68"/>
  </sortState>
  <conditionalFormatting sqref="B1">
    <cfRule type="cellIs" dxfId="7" priority="1" operator="equal">
      <formula>"000 - template file"</formula>
    </cfRule>
  </conditionalFormatting>
  <conditionalFormatting sqref="B2">
    <cfRule type="cellIs" dxfId="6" priority="2" operator="equal">
      <formula>"Analyte"</formula>
    </cfRule>
  </conditionalFormatting>
  <conditionalFormatting sqref="B3 B9">
    <cfRule type="cellIs" dxfId="5" priority="3" operator="equal">
      <formula>""</formula>
    </cfRule>
  </conditionalFormatting>
  <conditionalFormatting sqref="B11:D68">
    <cfRule type="expression" dxfId="4" priority="4">
      <formula>AND(ISNUMBER(B11*1),NOT(ISNUMBER(B11)),NOT(B11=""))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8DA04D-75D9-41AE-A50F-F563F4F70BB8}">
  <sheetPr codeName="Sheet19">
    <tabColor theme="5" tint="0.79998168889431442"/>
  </sheetPr>
  <dimension ref="A1:D89"/>
  <sheetViews>
    <sheetView zoomScale="85" zoomScaleNormal="70" workbookViewId="0">
      <pane ySplit="10" topLeftCell="A11" activePane="bottomLeft" state="frozenSplit"/>
      <selection activeCell="A11" sqref="A11:D308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2" width="12.7265625" style="10" customWidth="1"/>
    <col min="3" max="4" width="12.7265625" style="5" customWidth="1"/>
    <col min="5" max="16384" width="9.1796875" style="2"/>
  </cols>
  <sheetData>
    <row r="1" spans="1:4" ht="13" x14ac:dyDescent="0.3">
      <c r="A1" s="1" t="s">
        <v>4</v>
      </c>
      <c r="B1" s="7" t="str" cm="1">
        <f t="array" aca="1" ref="B1" ca="1">MID(CELL("filename",A1),FIND("[",CELL("filename",A1))+1,FIND("]", CELL("filename",A1))-FIND("[",CELL("filename",A1))-1-5)</f>
        <v>GBM325-2</v>
      </c>
      <c r="C1" s="3"/>
      <c r="D1" s="3"/>
    </row>
    <row r="2" spans="1:4" ht="13" x14ac:dyDescent="0.3">
      <c r="A2" s="1" t="s">
        <v>2</v>
      </c>
      <c r="B2" s="7" t="str" cm="1">
        <f t="array" aca="1" ref="B2" ca="1">MID(CELL("filename",A1),FIND("]",CELL("filename",A1))+1,255)</f>
        <v>Ag Partial</v>
      </c>
      <c r="C2" s="3"/>
      <c r="D2" s="3"/>
    </row>
    <row r="3" spans="1:4" ht="13" x14ac:dyDescent="0.3">
      <c r="A3" s="1" t="s">
        <v>5</v>
      </c>
      <c r="B3" s="7" t="s">
        <v>11</v>
      </c>
      <c r="C3" s="3"/>
      <c r="D3" s="3"/>
    </row>
    <row r="4" spans="1:4" ht="13" x14ac:dyDescent="0.3">
      <c r="A4" s="1" t="s">
        <v>1</v>
      </c>
      <c r="B4" s="7">
        <f>AVERAGE(B$11:B$89)</f>
        <v>8.1447083333333339</v>
      </c>
      <c r="C4" s="3"/>
      <c r="D4" s="3"/>
    </row>
    <row r="5" spans="1:4" ht="13" x14ac:dyDescent="0.3">
      <c r="A5" s="1" t="s">
        <v>3</v>
      </c>
      <c r="B5" s="7">
        <f>STDEV(B$11:B$89)</f>
        <v>0.74565166578647224</v>
      </c>
      <c r="C5" s="3"/>
      <c r="D5" s="3"/>
    </row>
    <row r="6" spans="1:4" ht="13" x14ac:dyDescent="0.3">
      <c r="A6" s="1" t="s">
        <v>0</v>
      </c>
      <c r="B6" s="3">
        <f>COUNT(B$11:B$89)</f>
        <v>72</v>
      </c>
      <c r="C6" s="3"/>
      <c r="D6" s="3"/>
    </row>
    <row r="7" spans="1:4" ht="13" x14ac:dyDescent="0.3">
      <c r="A7" s="1" t="s">
        <v>6</v>
      </c>
      <c r="B7" s="7">
        <f>TINV(0.05,B6-1)*B5/SQRT(B6-1)</f>
        <v>0.17644917711420102</v>
      </c>
      <c r="C7" s="3"/>
      <c r="D7" s="3"/>
    </row>
    <row r="8" spans="1:4" ht="13" x14ac:dyDescent="0.3">
      <c r="A8" s="1"/>
      <c r="B8" s="7"/>
      <c r="C8" s="3"/>
      <c r="D8" s="3"/>
    </row>
    <row r="9" spans="1:4" ht="13" x14ac:dyDescent="0.3">
      <c r="A9" s="1"/>
      <c r="B9" s="8" t="s">
        <v>12</v>
      </c>
      <c r="C9" s="3"/>
      <c r="D9" s="3"/>
    </row>
    <row r="10" spans="1:4" ht="13" x14ac:dyDescent="0.3">
      <c r="A10" s="1" t="s">
        <v>7</v>
      </c>
      <c r="B10" s="7" t="s">
        <v>10</v>
      </c>
      <c r="C10" s="3" t="s">
        <v>8</v>
      </c>
      <c r="D10" s="3" t="s">
        <v>9</v>
      </c>
    </row>
    <row r="11" spans="1:4" x14ac:dyDescent="0.25">
      <c r="A11" s="2" t="s">
        <v>60</v>
      </c>
      <c r="B11" s="9">
        <v>8.1</v>
      </c>
      <c r="C11" s="4" t="s">
        <v>17</v>
      </c>
      <c r="D11" s="4" t="s">
        <v>19</v>
      </c>
    </row>
    <row r="12" spans="1:4" x14ac:dyDescent="0.25">
      <c r="A12" s="2" t="s">
        <v>61</v>
      </c>
      <c r="B12" s="9">
        <v>8.2690000000000001</v>
      </c>
      <c r="C12" s="4" t="s">
        <v>17</v>
      </c>
      <c r="D12" s="4" t="s">
        <v>14</v>
      </c>
    </row>
    <row r="13" spans="1:4" x14ac:dyDescent="0.25">
      <c r="A13" s="2" t="s">
        <v>62</v>
      </c>
      <c r="B13" s="9">
        <v>8.1999999999999993</v>
      </c>
      <c r="C13" s="4" t="s">
        <v>17</v>
      </c>
      <c r="D13" s="4" t="s">
        <v>15</v>
      </c>
    </row>
    <row r="14" spans="1:4" x14ac:dyDescent="0.25">
      <c r="A14" s="2" t="s">
        <v>63</v>
      </c>
      <c r="B14" s="9">
        <v>7.3</v>
      </c>
      <c r="C14" s="4" t="s">
        <v>17</v>
      </c>
      <c r="D14" s="4" t="s">
        <v>14</v>
      </c>
    </row>
    <row r="15" spans="1:4" x14ac:dyDescent="0.25">
      <c r="A15" s="2" t="s">
        <v>64</v>
      </c>
      <c r="B15" s="9">
        <v>7.7</v>
      </c>
      <c r="C15" s="4" t="s">
        <v>17</v>
      </c>
      <c r="D15" s="4" t="s">
        <v>14</v>
      </c>
    </row>
    <row r="16" spans="1:4" x14ac:dyDescent="0.25">
      <c r="A16" s="2" t="s">
        <v>65</v>
      </c>
      <c r="B16" s="9">
        <v>9.1</v>
      </c>
      <c r="C16" s="4" t="s">
        <v>17</v>
      </c>
      <c r="D16" s="4" t="s">
        <v>14</v>
      </c>
    </row>
    <row r="17" spans="1:4" x14ac:dyDescent="0.25">
      <c r="A17" s="2" t="s">
        <v>66</v>
      </c>
      <c r="B17" s="9">
        <v>7.78</v>
      </c>
      <c r="C17" s="4" t="s">
        <v>17</v>
      </c>
      <c r="D17" s="4" t="s">
        <v>14</v>
      </c>
    </row>
    <row r="18" spans="1:4" x14ac:dyDescent="0.25">
      <c r="A18" s="2" t="s">
        <v>67</v>
      </c>
      <c r="B18" s="9">
        <v>8.48</v>
      </c>
      <c r="C18" s="4" t="s">
        <v>17</v>
      </c>
      <c r="D18" s="4" t="s">
        <v>15</v>
      </c>
    </row>
    <row r="19" spans="1:4" x14ac:dyDescent="0.25">
      <c r="A19" s="2" t="s">
        <v>68</v>
      </c>
      <c r="B19" s="9">
        <v>7.9</v>
      </c>
      <c r="C19" s="4" t="s">
        <v>17</v>
      </c>
      <c r="D19" s="4" t="s">
        <v>15</v>
      </c>
    </row>
    <row r="20" spans="1:4" x14ac:dyDescent="0.25">
      <c r="A20" s="2" t="s">
        <v>69</v>
      </c>
      <c r="B20" s="9">
        <v>8.9</v>
      </c>
      <c r="C20" s="4" t="s">
        <v>17</v>
      </c>
      <c r="D20" s="4" t="s">
        <v>15</v>
      </c>
    </row>
    <row r="21" spans="1:4" x14ac:dyDescent="0.25">
      <c r="A21" s="2" t="s">
        <v>70</v>
      </c>
      <c r="B21" s="9">
        <v>8.6999999999999993</v>
      </c>
      <c r="C21" s="4" t="s">
        <v>17</v>
      </c>
      <c r="D21" s="4" t="s">
        <v>15</v>
      </c>
    </row>
    <row r="22" spans="1:4" x14ac:dyDescent="0.25">
      <c r="A22" s="2" t="s">
        <v>71</v>
      </c>
      <c r="B22" s="9">
        <v>7.8</v>
      </c>
      <c r="C22" s="4" t="s">
        <v>17</v>
      </c>
      <c r="D22" s="4" t="s">
        <v>14</v>
      </c>
    </row>
    <row r="23" spans="1:4" x14ac:dyDescent="0.25">
      <c r="A23" s="2" t="s">
        <v>72</v>
      </c>
      <c r="B23" s="9">
        <v>9.5</v>
      </c>
      <c r="C23" s="4" t="s">
        <v>17</v>
      </c>
      <c r="D23" s="4" t="s">
        <v>14</v>
      </c>
    </row>
    <row r="24" spans="1:4" x14ac:dyDescent="0.25">
      <c r="A24" s="2" t="s">
        <v>73</v>
      </c>
      <c r="B24" s="9">
        <v>7.8</v>
      </c>
      <c r="C24" s="4" t="s">
        <v>17</v>
      </c>
      <c r="D24" s="4" t="s">
        <v>16</v>
      </c>
    </row>
    <row r="25" spans="1:4" x14ac:dyDescent="0.25">
      <c r="A25" s="2" t="s">
        <v>74</v>
      </c>
      <c r="B25" s="9">
        <v>7.9</v>
      </c>
      <c r="C25" s="4" t="s">
        <v>17</v>
      </c>
      <c r="D25" s="4" t="s">
        <v>15</v>
      </c>
    </row>
    <row r="26" spans="1:4" x14ac:dyDescent="0.25">
      <c r="A26" s="2" t="s">
        <v>75</v>
      </c>
      <c r="B26" s="9">
        <v>7.7</v>
      </c>
      <c r="C26" s="4" t="s">
        <v>17</v>
      </c>
      <c r="D26" s="4" t="s">
        <v>15</v>
      </c>
    </row>
    <row r="27" spans="1:4" x14ac:dyDescent="0.25">
      <c r="A27" s="2" t="s">
        <v>76</v>
      </c>
      <c r="B27" s="9">
        <v>7.6</v>
      </c>
      <c r="C27" s="4" t="s">
        <v>17</v>
      </c>
      <c r="D27" s="4" t="s">
        <v>15</v>
      </c>
    </row>
    <row r="28" spans="1:4" x14ac:dyDescent="0.25">
      <c r="A28" s="2" t="s">
        <v>77</v>
      </c>
      <c r="B28" s="9">
        <v>9.1</v>
      </c>
      <c r="C28" s="4" t="s">
        <v>17</v>
      </c>
      <c r="D28" s="4" t="s">
        <v>15</v>
      </c>
    </row>
    <row r="29" spans="1:4" x14ac:dyDescent="0.25">
      <c r="A29" s="2" t="s">
        <v>78</v>
      </c>
      <c r="B29" s="9">
        <v>7.7</v>
      </c>
      <c r="C29" s="4" t="s">
        <v>17</v>
      </c>
      <c r="D29" s="4" t="s">
        <v>16</v>
      </c>
    </row>
    <row r="30" spans="1:4" x14ac:dyDescent="0.25">
      <c r="A30" s="2" t="s">
        <v>79</v>
      </c>
      <c r="B30" s="9">
        <v>8.4</v>
      </c>
      <c r="C30" s="4" t="s">
        <v>17</v>
      </c>
      <c r="D30" s="4" t="s">
        <v>15</v>
      </c>
    </row>
    <row r="31" spans="1:4" x14ac:dyDescent="0.25">
      <c r="A31" s="2" t="s">
        <v>80</v>
      </c>
      <c r="B31" s="9">
        <v>7.5</v>
      </c>
      <c r="C31" s="4" t="s">
        <v>17</v>
      </c>
      <c r="D31" s="4" t="s">
        <v>19</v>
      </c>
    </row>
    <row r="32" spans="1:4" x14ac:dyDescent="0.25">
      <c r="A32" s="2" t="s">
        <v>81</v>
      </c>
      <c r="B32" s="9">
        <v>8.65</v>
      </c>
      <c r="C32" s="4" t="s">
        <v>17</v>
      </c>
      <c r="D32" s="4" t="s">
        <v>15</v>
      </c>
    </row>
    <row r="33" spans="1:4" x14ac:dyDescent="0.25">
      <c r="A33" s="2" t="s">
        <v>82</v>
      </c>
      <c r="B33" s="9">
        <v>8.15</v>
      </c>
      <c r="C33" s="4" t="s">
        <v>17</v>
      </c>
      <c r="D33" s="4" t="s">
        <v>16</v>
      </c>
    </row>
    <row r="34" spans="1:4" x14ac:dyDescent="0.25">
      <c r="A34" s="2" t="s">
        <v>83</v>
      </c>
      <c r="B34" s="9">
        <v>7.61</v>
      </c>
      <c r="C34" s="4" t="s">
        <v>17</v>
      </c>
      <c r="D34" s="4" t="s">
        <v>15</v>
      </c>
    </row>
    <row r="35" spans="1:4" x14ac:dyDescent="0.25">
      <c r="A35" s="2" t="s">
        <v>84</v>
      </c>
      <c r="B35" s="9">
        <v>8.3000000000000007</v>
      </c>
      <c r="C35" s="4" t="s">
        <v>17</v>
      </c>
      <c r="D35" s="4" t="s">
        <v>15</v>
      </c>
    </row>
    <row r="36" spans="1:4" x14ac:dyDescent="0.25">
      <c r="A36" s="2" t="s">
        <v>85</v>
      </c>
      <c r="B36" s="9">
        <v>8.1</v>
      </c>
      <c r="C36" s="4" t="s">
        <v>17</v>
      </c>
      <c r="D36" s="4" t="s">
        <v>16</v>
      </c>
    </row>
    <row r="37" spans="1:4" x14ac:dyDescent="0.25">
      <c r="A37" s="2" t="s">
        <v>86</v>
      </c>
      <c r="B37" s="9">
        <v>8.1999999999999993</v>
      </c>
      <c r="C37" s="4" t="s">
        <v>17</v>
      </c>
      <c r="D37" s="4" t="s">
        <v>16</v>
      </c>
    </row>
    <row r="38" spans="1:4" x14ac:dyDescent="0.25">
      <c r="A38" s="2" t="s">
        <v>87</v>
      </c>
      <c r="B38" s="9">
        <v>8</v>
      </c>
      <c r="C38" s="4" t="s">
        <v>17</v>
      </c>
      <c r="D38" s="4" t="s">
        <v>16</v>
      </c>
    </row>
    <row r="39" spans="1:4" x14ac:dyDescent="0.25">
      <c r="A39" s="2" t="s">
        <v>88</v>
      </c>
      <c r="B39" s="9" t="s">
        <v>50</v>
      </c>
      <c r="C39" s="4" t="s">
        <v>17</v>
      </c>
      <c r="D39" s="4" t="s">
        <v>15</v>
      </c>
    </row>
    <row r="40" spans="1:4" x14ac:dyDescent="0.25">
      <c r="A40" s="2" t="s">
        <v>89</v>
      </c>
      <c r="B40" s="9">
        <v>9.31</v>
      </c>
      <c r="C40" s="4" t="s">
        <v>26</v>
      </c>
      <c r="D40" s="4" t="s">
        <v>15</v>
      </c>
    </row>
    <row r="41" spans="1:4" x14ac:dyDescent="0.25">
      <c r="A41" s="2" t="s">
        <v>90</v>
      </c>
      <c r="B41" s="9">
        <v>10.24</v>
      </c>
      <c r="C41" s="4" t="s">
        <v>17</v>
      </c>
      <c r="D41" s="4" t="s">
        <v>15</v>
      </c>
    </row>
    <row r="42" spans="1:4" x14ac:dyDescent="0.25">
      <c r="A42" s="2" t="s">
        <v>91</v>
      </c>
      <c r="B42" s="9" t="s">
        <v>50</v>
      </c>
      <c r="C42" s="4" t="s">
        <v>17</v>
      </c>
      <c r="D42" s="4"/>
    </row>
    <row r="43" spans="1:4" x14ac:dyDescent="0.25">
      <c r="A43" s="2" t="s">
        <v>92</v>
      </c>
      <c r="B43" s="9">
        <v>8</v>
      </c>
      <c r="C43" s="4" t="s">
        <v>17</v>
      </c>
      <c r="D43" s="4" t="s">
        <v>14</v>
      </c>
    </row>
    <row r="44" spans="1:4" x14ac:dyDescent="0.25">
      <c r="A44" s="2" t="s">
        <v>93</v>
      </c>
      <c r="B44" s="9" t="s">
        <v>29</v>
      </c>
      <c r="C44" s="4" t="s">
        <v>18</v>
      </c>
      <c r="D44" s="4" t="s">
        <v>16</v>
      </c>
    </row>
    <row r="45" spans="1:4" x14ac:dyDescent="0.25">
      <c r="A45" s="2" t="s">
        <v>94</v>
      </c>
      <c r="B45" s="9">
        <v>9.6300000000000008</v>
      </c>
      <c r="C45" s="4" t="s">
        <v>17</v>
      </c>
      <c r="D45" s="4" t="s">
        <v>15</v>
      </c>
    </row>
    <row r="46" spans="1:4" x14ac:dyDescent="0.25">
      <c r="A46" s="2" t="s">
        <v>95</v>
      </c>
      <c r="B46" s="9" t="s">
        <v>149</v>
      </c>
      <c r="C46" s="4" t="s">
        <v>18</v>
      </c>
      <c r="D46" s="4" t="s">
        <v>16</v>
      </c>
    </row>
    <row r="47" spans="1:4" x14ac:dyDescent="0.25">
      <c r="A47" s="2" t="s">
        <v>96</v>
      </c>
      <c r="B47" s="9">
        <v>6.76</v>
      </c>
      <c r="C47" s="4" t="s">
        <v>17</v>
      </c>
      <c r="D47" s="4" t="s">
        <v>16</v>
      </c>
    </row>
    <row r="48" spans="1:4" x14ac:dyDescent="0.25">
      <c r="A48" s="2" t="s">
        <v>97</v>
      </c>
      <c r="B48" s="9">
        <v>7.98</v>
      </c>
      <c r="C48" s="4" t="s">
        <v>17</v>
      </c>
      <c r="D48" s="4" t="s">
        <v>14</v>
      </c>
    </row>
    <row r="49" spans="1:4" x14ac:dyDescent="0.25">
      <c r="A49" s="2" t="s">
        <v>98</v>
      </c>
      <c r="B49" s="9">
        <v>6.2</v>
      </c>
      <c r="C49" s="4" t="s">
        <v>17</v>
      </c>
      <c r="D49" s="4" t="s">
        <v>16</v>
      </c>
    </row>
    <row r="50" spans="1:4" x14ac:dyDescent="0.25">
      <c r="A50" s="2" t="s">
        <v>99</v>
      </c>
      <c r="B50" s="9">
        <v>8</v>
      </c>
      <c r="C50" s="4" t="s">
        <v>18</v>
      </c>
      <c r="D50" s="4" t="s">
        <v>16</v>
      </c>
    </row>
    <row r="51" spans="1:4" x14ac:dyDescent="0.25">
      <c r="A51" s="2" t="s">
        <v>100</v>
      </c>
      <c r="B51" s="9">
        <v>8.4</v>
      </c>
      <c r="C51" s="4" t="s">
        <v>31</v>
      </c>
      <c r="D51" s="4" t="s">
        <v>16</v>
      </c>
    </row>
    <row r="52" spans="1:4" x14ac:dyDescent="0.25">
      <c r="A52" s="2" t="s">
        <v>101</v>
      </c>
      <c r="B52" s="9">
        <v>9</v>
      </c>
      <c r="C52" s="4" t="s">
        <v>18</v>
      </c>
      <c r="D52" s="4" t="s">
        <v>16</v>
      </c>
    </row>
    <row r="53" spans="1:4" x14ac:dyDescent="0.25">
      <c r="A53" s="2" t="s">
        <v>102</v>
      </c>
      <c r="B53" s="9">
        <v>8</v>
      </c>
      <c r="C53" s="4" t="s">
        <v>31</v>
      </c>
      <c r="D53" s="4" t="s">
        <v>16</v>
      </c>
    </row>
    <row r="54" spans="1:4" x14ac:dyDescent="0.25">
      <c r="A54" s="2" t="s">
        <v>103</v>
      </c>
      <c r="B54" s="9">
        <v>8.3000000000000007</v>
      </c>
      <c r="C54" s="4" t="s">
        <v>17</v>
      </c>
      <c r="D54" s="4" t="s">
        <v>19</v>
      </c>
    </row>
    <row r="55" spans="1:4" x14ac:dyDescent="0.25">
      <c r="A55" s="2" t="s">
        <v>104</v>
      </c>
      <c r="B55" s="9">
        <v>8.33</v>
      </c>
      <c r="C55" s="4" t="s">
        <v>17</v>
      </c>
      <c r="D55" s="4" t="s">
        <v>15</v>
      </c>
    </row>
    <row r="56" spans="1:4" x14ac:dyDescent="0.25">
      <c r="A56" s="2" t="s">
        <v>105</v>
      </c>
      <c r="B56" s="9">
        <v>7.55</v>
      </c>
      <c r="C56" s="4" t="s">
        <v>17</v>
      </c>
      <c r="D56" s="4" t="s">
        <v>15</v>
      </c>
    </row>
    <row r="57" spans="1:4" x14ac:dyDescent="0.25">
      <c r="A57" s="2" t="s">
        <v>106</v>
      </c>
      <c r="B57" s="9">
        <v>9.3000000000000007</v>
      </c>
      <c r="C57" s="4" t="s">
        <v>17</v>
      </c>
      <c r="D57" s="4"/>
    </row>
    <row r="58" spans="1:4" x14ac:dyDescent="0.25">
      <c r="A58" s="2" t="s">
        <v>107</v>
      </c>
      <c r="B58" s="9">
        <v>9.9</v>
      </c>
      <c r="C58" s="4" t="s">
        <v>17</v>
      </c>
      <c r="D58" s="4" t="s">
        <v>16</v>
      </c>
    </row>
    <row r="59" spans="1:4" x14ac:dyDescent="0.25">
      <c r="A59" s="2" t="s">
        <v>108</v>
      </c>
      <c r="B59" s="9">
        <v>9</v>
      </c>
      <c r="C59" s="4" t="s">
        <v>17</v>
      </c>
      <c r="D59" s="4" t="s">
        <v>15</v>
      </c>
    </row>
    <row r="60" spans="1:4" x14ac:dyDescent="0.25">
      <c r="A60" s="2" t="s">
        <v>109</v>
      </c>
      <c r="B60" s="9" t="s">
        <v>150</v>
      </c>
      <c r="C60" s="4" t="s">
        <v>17</v>
      </c>
      <c r="D60" s="4" t="s">
        <v>15</v>
      </c>
    </row>
    <row r="61" spans="1:4" x14ac:dyDescent="0.25">
      <c r="A61" s="2" t="s">
        <v>110</v>
      </c>
      <c r="B61" s="9" t="s">
        <v>30</v>
      </c>
      <c r="C61" s="4" t="s">
        <v>18</v>
      </c>
      <c r="D61" s="4" t="s">
        <v>16</v>
      </c>
    </row>
    <row r="62" spans="1:4" x14ac:dyDescent="0.25">
      <c r="A62" s="2" t="s">
        <v>111</v>
      </c>
      <c r="B62" s="9">
        <v>7.86</v>
      </c>
      <c r="C62" s="4" t="s">
        <v>17</v>
      </c>
      <c r="D62" s="4" t="s">
        <v>16</v>
      </c>
    </row>
    <row r="63" spans="1:4" x14ac:dyDescent="0.25">
      <c r="A63" s="2" t="s">
        <v>112</v>
      </c>
      <c r="B63" s="9">
        <v>6.37</v>
      </c>
      <c r="C63" s="4" t="s">
        <v>18</v>
      </c>
      <c r="D63" s="4" t="s">
        <v>16</v>
      </c>
    </row>
    <row r="64" spans="1:4" x14ac:dyDescent="0.25">
      <c r="A64" s="2" t="s">
        <v>113</v>
      </c>
      <c r="B64" s="9">
        <v>8.3000000000000007</v>
      </c>
      <c r="C64" s="4" t="s">
        <v>17</v>
      </c>
      <c r="D64" s="4" t="s">
        <v>15</v>
      </c>
    </row>
    <row r="65" spans="1:4" x14ac:dyDescent="0.25">
      <c r="A65" s="2" t="s">
        <v>114</v>
      </c>
      <c r="B65" s="9">
        <v>8.81</v>
      </c>
      <c r="C65" s="4" t="s">
        <v>17</v>
      </c>
      <c r="D65" s="4" t="s">
        <v>19</v>
      </c>
    </row>
    <row r="66" spans="1:4" x14ac:dyDescent="0.25">
      <c r="A66" s="2" t="s">
        <v>115</v>
      </c>
      <c r="B66" s="9">
        <v>7.2</v>
      </c>
      <c r="C66" s="4" t="s">
        <v>17</v>
      </c>
      <c r="D66" s="4" t="s">
        <v>15</v>
      </c>
    </row>
    <row r="67" spans="1:4" x14ac:dyDescent="0.25">
      <c r="A67" s="2" t="s">
        <v>116</v>
      </c>
      <c r="B67" s="9">
        <v>7.68</v>
      </c>
      <c r="C67" s="4" t="s">
        <v>17</v>
      </c>
      <c r="D67" s="4" t="s">
        <v>16</v>
      </c>
    </row>
    <row r="68" spans="1:4" x14ac:dyDescent="0.25">
      <c r="A68" s="2" t="s">
        <v>117</v>
      </c>
      <c r="B68" s="9">
        <v>8.6</v>
      </c>
      <c r="C68" s="4" t="s">
        <v>17</v>
      </c>
      <c r="D68" s="4" t="s">
        <v>16</v>
      </c>
    </row>
    <row r="69" spans="1:4" x14ac:dyDescent="0.25">
      <c r="A69" s="2" t="s">
        <v>118</v>
      </c>
      <c r="B69" s="9">
        <v>7.7</v>
      </c>
      <c r="C69" s="4" t="s">
        <v>17</v>
      </c>
      <c r="D69" s="4" t="s">
        <v>15</v>
      </c>
    </row>
    <row r="70" spans="1:4" x14ac:dyDescent="0.25">
      <c r="A70" s="2" t="s">
        <v>119</v>
      </c>
      <c r="B70" s="9">
        <v>8.1999999999999993</v>
      </c>
      <c r="C70" s="4"/>
      <c r="D70" s="4"/>
    </row>
    <row r="71" spans="1:4" x14ac:dyDescent="0.25">
      <c r="A71" s="2" t="s">
        <v>120</v>
      </c>
      <c r="B71" s="9">
        <v>8.5</v>
      </c>
      <c r="C71" s="4" t="s">
        <v>17</v>
      </c>
      <c r="D71" s="4" t="s">
        <v>16</v>
      </c>
    </row>
    <row r="72" spans="1:4" x14ac:dyDescent="0.25">
      <c r="A72" s="2" t="s">
        <v>121</v>
      </c>
      <c r="B72" s="9">
        <v>8.1999999999999993</v>
      </c>
      <c r="C72" s="4" t="s">
        <v>17</v>
      </c>
      <c r="D72" s="4" t="s">
        <v>15</v>
      </c>
    </row>
    <row r="73" spans="1:4" x14ac:dyDescent="0.25">
      <c r="A73" s="2" t="s">
        <v>122</v>
      </c>
      <c r="B73" s="9">
        <v>8.5</v>
      </c>
      <c r="C73" s="4" t="s">
        <v>18</v>
      </c>
      <c r="D73" s="4" t="s">
        <v>14</v>
      </c>
    </row>
    <row r="74" spans="1:4" x14ac:dyDescent="0.25">
      <c r="A74" s="2" t="s">
        <v>123</v>
      </c>
      <c r="B74" s="9">
        <v>7.5</v>
      </c>
      <c r="C74" s="4" t="s">
        <v>17</v>
      </c>
      <c r="D74" s="4" t="s">
        <v>16</v>
      </c>
    </row>
    <row r="75" spans="1:4" x14ac:dyDescent="0.25">
      <c r="A75" s="2" t="s">
        <v>124</v>
      </c>
      <c r="B75" s="9">
        <v>8.1</v>
      </c>
      <c r="C75" s="4" t="s">
        <v>17</v>
      </c>
      <c r="D75" s="4" t="s">
        <v>15</v>
      </c>
    </row>
    <row r="76" spans="1:4" x14ac:dyDescent="0.25">
      <c r="A76" s="2" t="s">
        <v>125</v>
      </c>
      <c r="B76" s="9">
        <v>6.7</v>
      </c>
      <c r="C76" s="4" t="s">
        <v>33</v>
      </c>
      <c r="D76" s="4" t="s">
        <v>14</v>
      </c>
    </row>
    <row r="77" spans="1:4" x14ac:dyDescent="0.25">
      <c r="A77" s="2" t="s">
        <v>126</v>
      </c>
      <c r="B77" s="9">
        <v>7.42</v>
      </c>
      <c r="C77" s="4" t="s">
        <v>17</v>
      </c>
      <c r="D77" s="4" t="s">
        <v>15</v>
      </c>
    </row>
    <row r="78" spans="1:4" x14ac:dyDescent="0.25">
      <c r="A78" s="2" t="s">
        <v>127</v>
      </c>
      <c r="B78" s="9">
        <v>7.98</v>
      </c>
      <c r="C78" s="4" t="s">
        <v>17</v>
      </c>
      <c r="D78" s="4"/>
    </row>
    <row r="79" spans="1:4" x14ac:dyDescent="0.25">
      <c r="A79" s="2" t="s">
        <v>128</v>
      </c>
      <c r="B79" s="9">
        <v>8.23</v>
      </c>
      <c r="C79" s="4" t="s">
        <v>17</v>
      </c>
      <c r="D79" s="4" t="s">
        <v>16</v>
      </c>
    </row>
    <row r="80" spans="1:4" x14ac:dyDescent="0.25">
      <c r="A80" s="2" t="s">
        <v>129</v>
      </c>
      <c r="B80" s="9">
        <v>8.1</v>
      </c>
      <c r="C80" s="4" t="s">
        <v>17</v>
      </c>
      <c r="D80" s="4" t="s">
        <v>16</v>
      </c>
    </row>
    <row r="81" spans="1:4" x14ac:dyDescent="0.25">
      <c r="A81" s="2" t="s">
        <v>130</v>
      </c>
      <c r="B81" s="9">
        <v>9</v>
      </c>
      <c r="C81" s="4" t="s">
        <v>17</v>
      </c>
      <c r="D81" s="4" t="s">
        <v>14</v>
      </c>
    </row>
    <row r="82" spans="1:4" x14ac:dyDescent="0.25">
      <c r="A82" s="2" t="s">
        <v>131</v>
      </c>
      <c r="B82" s="9">
        <v>7.4</v>
      </c>
      <c r="C82" s="4" t="s">
        <v>17</v>
      </c>
      <c r="D82" s="4" t="s">
        <v>19</v>
      </c>
    </row>
    <row r="83" spans="1:4" x14ac:dyDescent="0.25">
      <c r="A83" s="2" t="s">
        <v>132</v>
      </c>
      <c r="B83" s="9">
        <v>7.9</v>
      </c>
      <c r="C83" s="4" t="s">
        <v>17</v>
      </c>
      <c r="D83" s="4" t="s">
        <v>15</v>
      </c>
    </row>
    <row r="84" spans="1:4" x14ac:dyDescent="0.25">
      <c r="A84" s="2" t="s">
        <v>133</v>
      </c>
      <c r="B84" s="9">
        <v>7.3</v>
      </c>
      <c r="C84" s="4" t="s">
        <v>17</v>
      </c>
      <c r="D84" s="4" t="s">
        <v>15</v>
      </c>
    </row>
    <row r="85" spans="1:4" x14ac:dyDescent="0.25">
      <c r="A85" s="2" t="s">
        <v>134</v>
      </c>
      <c r="B85" s="9">
        <v>7.9</v>
      </c>
      <c r="C85" s="4" t="s">
        <v>17</v>
      </c>
      <c r="D85" s="4" t="s">
        <v>15</v>
      </c>
    </row>
    <row r="86" spans="1:4" x14ac:dyDescent="0.25">
      <c r="A86" s="2" t="s">
        <v>135</v>
      </c>
      <c r="B86" s="9">
        <v>8.9700000000000006</v>
      </c>
      <c r="C86" s="4" t="s">
        <v>34</v>
      </c>
      <c r="D86" s="4"/>
    </row>
    <row r="87" spans="1:4" x14ac:dyDescent="0.25">
      <c r="A87" s="2" t="s">
        <v>136</v>
      </c>
      <c r="B87" s="9" t="s">
        <v>148</v>
      </c>
      <c r="C87" s="4" t="s">
        <v>17</v>
      </c>
      <c r="D87" s="4" t="s">
        <v>15</v>
      </c>
    </row>
    <row r="88" spans="1:4" x14ac:dyDescent="0.25">
      <c r="A88" s="2" t="s">
        <v>137</v>
      </c>
      <c r="B88" s="9">
        <v>7.8</v>
      </c>
      <c r="C88" s="4" t="s">
        <v>17</v>
      </c>
      <c r="D88" s="4" t="s">
        <v>16</v>
      </c>
    </row>
    <row r="89" spans="1:4" x14ac:dyDescent="0.25">
      <c r="A89" s="2" t="s">
        <v>138</v>
      </c>
      <c r="B89" s="9">
        <v>7.86</v>
      </c>
      <c r="C89" s="4" t="s">
        <v>18</v>
      </c>
      <c r="D89" s="4" t="s">
        <v>16</v>
      </c>
    </row>
  </sheetData>
  <sortState xmlns:xlrd2="http://schemas.microsoft.com/office/spreadsheetml/2017/richdata2" ref="A11:D89">
    <sortCondition ref="A11:A89"/>
  </sortState>
  <conditionalFormatting sqref="B1">
    <cfRule type="cellIs" dxfId="3" priority="1" operator="equal">
      <formula>"000 - template file"</formula>
    </cfRule>
  </conditionalFormatting>
  <conditionalFormatting sqref="B2">
    <cfRule type="cellIs" dxfId="2" priority="2" operator="equal">
      <formula>"Analyte"</formula>
    </cfRule>
  </conditionalFormatting>
  <conditionalFormatting sqref="B3 B9">
    <cfRule type="cellIs" dxfId="1" priority="3" operator="equal">
      <formula>""</formula>
    </cfRule>
  </conditionalFormatting>
  <conditionalFormatting sqref="B11:D89">
    <cfRule type="expression" dxfId="0" priority="4">
      <formula>AND(ISNUMBER(B11*1),NOT(ISNUMBER(B11)),NOT(B11=""))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B93178-4ECC-4278-BB46-98A317D4BAF5}">
  <sheetPr codeName="Sheet7">
    <tabColor theme="5" tint="0.79998168889431442"/>
  </sheetPr>
  <dimension ref="A1:D73"/>
  <sheetViews>
    <sheetView zoomScale="85" zoomScaleNormal="70" workbookViewId="0">
      <pane ySplit="10" topLeftCell="A11" activePane="bottomLeft" state="frozenSplit"/>
      <selection activeCell="B4" sqref="B4:B6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4" width="12.7265625" style="5" customWidth="1"/>
    <col min="5" max="16384" width="9.1796875" style="2"/>
  </cols>
  <sheetData>
    <row r="1" spans="1:4" ht="13" x14ac:dyDescent="0.3">
      <c r="A1" s="1" t="s">
        <v>4</v>
      </c>
      <c r="B1" s="3" t="str" cm="1">
        <f t="array" aca="1" ref="B1" ca="1">MID(CELL("filename",A1),FIND("[",CELL("filename",A1))+1,FIND("]", CELL("filename",A1))-FIND("[",CELL("filename",A1))-1-5)</f>
        <v>GBM325-2</v>
      </c>
      <c r="C1" s="3"/>
      <c r="D1" s="3"/>
    </row>
    <row r="2" spans="1:4" ht="13" x14ac:dyDescent="0.3">
      <c r="A2" s="1" t="s">
        <v>2</v>
      </c>
      <c r="B2" s="3" t="str" cm="1">
        <f t="array" aca="1" ref="B2" ca="1">MID(CELL("filename",A1),FIND("]",CELL("filename",A1))+1,255)</f>
        <v>Pb Total</v>
      </c>
      <c r="C2" s="3"/>
      <c r="D2" s="3"/>
    </row>
    <row r="3" spans="1:4" ht="13" x14ac:dyDescent="0.3">
      <c r="A3" s="1" t="s">
        <v>5</v>
      </c>
      <c r="B3" s="3" t="s">
        <v>11</v>
      </c>
      <c r="C3" s="3"/>
      <c r="D3" s="3"/>
    </row>
    <row r="4" spans="1:4" ht="13" x14ac:dyDescent="0.3">
      <c r="A4" s="1" t="s">
        <v>1</v>
      </c>
      <c r="B4" s="3">
        <f>AVERAGE(B$11:B$73)</f>
        <v>45.539622641509439</v>
      </c>
      <c r="C4" s="3"/>
      <c r="D4" s="3"/>
    </row>
    <row r="5" spans="1:4" ht="13" x14ac:dyDescent="0.3">
      <c r="A5" s="1" t="s">
        <v>3</v>
      </c>
      <c r="B5" s="3">
        <f>STDEV(B$11:B$73)</f>
        <v>2.8362298663652279</v>
      </c>
      <c r="C5" s="3"/>
      <c r="D5" s="3"/>
    </row>
    <row r="6" spans="1:4" ht="13" x14ac:dyDescent="0.3">
      <c r="A6" s="1" t="s">
        <v>0</v>
      </c>
      <c r="B6" s="3">
        <f>COUNT(B$11:B$73)</f>
        <v>53</v>
      </c>
      <c r="C6" s="3"/>
      <c r="D6" s="3"/>
    </row>
    <row r="7" spans="1:4" ht="13" x14ac:dyDescent="0.3">
      <c r="A7" s="1" t="s">
        <v>6</v>
      </c>
      <c r="B7" s="3">
        <f>TINV(0.05,B6-1)*B5/SQRT(B6-1)</f>
        <v>0.78924291529177015</v>
      </c>
      <c r="C7" s="3"/>
      <c r="D7" s="3"/>
    </row>
    <row r="8" spans="1:4" ht="13" x14ac:dyDescent="0.3">
      <c r="A8" s="1"/>
      <c r="B8" s="3"/>
      <c r="C8" s="3"/>
      <c r="D8" s="3"/>
    </row>
    <row r="9" spans="1:4" ht="13" x14ac:dyDescent="0.3">
      <c r="A9" s="1"/>
      <c r="B9" s="6" t="s">
        <v>12</v>
      </c>
      <c r="C9" s="3"/>
      <c r="D9" s="3"/>
    </row>
    <row r="10" spans="1:4" ht="13" x14ac:dyDescent="0.3">
      <c r="A10" s="1" t="s">
        <v>7</v>
      </c>
      <c r="B10" s="3" t="s">
        <v>10</v>
      </c>
      <c r="C10" s="3" t="s">
        <v>8</v>
      </c>
      <c r="D10" s="3" t="s">
        <v>9</v>
      </c>
    </row>
    <row r="11" spans="1:4" x14ac:dyDescent="0.25">
      <c r="A11" s="2" t="s">
        <v>60</v>
      </c>
      <c r="B11" s="4">
        <v>51</v>
      </c>
      <c r="C11" s="4" t="s">
        <v>13</v>
      </c>
      <c r="D11" s="4" t="s">
        <v>19</v>
      </c>
    </row>
    <row r="12" spans="1:4" x14ac:dyDescent="0.25">
      <c r="A12" s="2" t="s">
        <v>61</v>
      </c>
      <c r="B12" s="4">
        <v>46.1</v>
      </c>
      <c r="C12" s="4" t="s">
        <v>13</v>
      </c>
      <c r="D12" s="4" t="s">
        <v>14</v>
      </c>
    </row>
    <row r="13" spans="1:4" x14ac:dyDescent="0.25">
      <c r="A13" s="2" t="s">
        <v>62</v>
      </c>
      <c r="B13" s="4">
        <v>44</v>
      </c>
      <c r="C13" s="4" t="s">
        <v>13</v>
      </c>
      <c r="D13" s="4" t="s">
        <v>16</v>
      </c>
    </row>
    <row r="14" spans="1:4" x14ac:dyDescent="0.25">
      <c r="A14" s="2" t="s">
        <v>63</v>
      </c>
      <c r="B14" s="4" t="s">
        <v>32</v>
      </c>
      <c r="C14" s="4" t="s">
        <v>13</v>
      </c>
      <c r="D14" s="4" t="s">
        <v>14</v>
      </c>
    </row>
    <row r="15" spans="1:4" x14ac:dyDescent="0.25">
      <c r="A15" s="2" t="s">
        <v>64</v>
      </c>
      <c r="B15" s="4">
        <v>45</v>
      </c>
      <c r="C15" s="4" t="s">
        <v>13</v>
      </c>
      <c r="D15" s="4" t="s">
        <v>14</v>
      </c>
    </row>
    <row r="16" spans="1:4" x14ac:dyDescent="0.25">
      <c r="A16" s="2" t="s">
        <v>65</v>
      </c>
      <c r="B16" s="4">
        <v>47</v>
      </c>
      <c r="C16" s="4" t="s">
        <v>13</v>
      </c>
      <c r="D16" s="4" t="s">
        <v>15</v>
      </c>
    </row>
    <row r="17" spans="1:4" x14ac:dyDescent="0.25">
      <c r="A17" s="2" t="s">
        <v>66</v>
      </c>
      <c r="B17" s="4">
        <v>43.7</v>
      </c>
      <c r="C17" s="4" t="s">
        <v>13</v>
      </c>
      <c r="D17" s="4" t="s">
        <v>14</v>
      </c>
    </row>
    <row r="18" spans="1:4" x14ac:dyDescent="0.25">
      <c r="A18" s="2" t="s">
        <v>67</v>
      </c>
      <c r="B18" s="4" t="s">
        <v>35</v>
      </c>
      <c r="C18" s="4" t="s">
        <v>13</v>
      </c>
      <c r="D18" s="4" t="s">
        <v>14</v>
      </c>
    </row>
    <row r="19" spans="1:4" x14ac:dyDescent="0.25">
      <c r="A19" s="2" t="s">
        <v>68</v>
      </c>
      <c r="B19" s="4">
        <v>49</v>
      </c>
      <c r="C19" s="4" t="s">
        <v>13</v>
      </c>
      <c r="D19" s="4" t="s">
        <v>15</v>
      </c>
    </row>
    <row r="20" spans="1:4" x14ac:dyDescent="0.25">
      <c r="A20" s="2" t="s">
        <v>69</v>
      </c>
      <c r="B20" s="4">
        <v>45</v>
      </c>
      <c r="C20" s="4" t="s">
        <v>13</v>
      </c>
      <c r="D20" s="4" t="s">
        <v>15</v>
      </c>
    </row>
    <row r="21" spans="1:4" x14ac:dyDescent="0.25">
      <c r="A21" s="2" t="s">
        <v>70</v>
      </c>
      <c r="B21" s="4">
        <v>44.4</v>
      </c>
      <c r="C21" s="4" t="s">
        <v>13</v>
      </c>
      <c r="D21" s="4" t="s">
        <v>15</v>
      </c>
    </row>
    <row r="22" spans="1:4" x14ac:dyDescent="0.25">
      <c r="A22" s="2" t="s">
        <v>71</v>
      </c>
      <c r="B22" s="4">
        <v>45</v>
      </c>
      <c r="C22" s="4" t="s">
        <v>13</v>
      </c>
      <c r="D22" s="4" t="s">
        <v>15</v>
      </c>
    </row>
    <row r="23" spans="1:4" x14ac:dyDescent="0.25">
      <c r="A23" s="2" t="s">
        <v>72</v>
      </c>
      <c r="B23" s="4">
        <v>42</v>
      </c>
      <c r="C23" s="4" t="s">
        <v>13</v>
      </c>
      <c r="D23" s="4" t="s">
        <v>15</v>
      </c>
    </row>
    <row r="24" spans="1:4" x14ac:dyDescent="0.25">
      <c r="A24" s="2" t="s">
        <v>73</v>
      </c>
      <c r="B24" s="4">
        <v>43</v>
      </c>
      <c r="C24" s="4" t="s">
        <v>13</v>
      </c>
      <c r="D24" s="4" t="s">
        <v>14</v>
      </c>
    </row>
    <row r="25" spans="1:4" x14ac:dyDescent="0.25">
      <c r="A25" s="2" t="s">
        <v>74</v>
      </c>
      <c r="B25" s="4">
        <v>50</v>
      </c>
      <c r="C25" s="4" t="s">
        <v>13</v>
      </c>
      <c r="D25" s="4" t="s">
        <v>14</v>
      </c>
    </row>
    <row r="26" spans="1:4" x14ac:dyDescent="0.25">
      <c r="A26" s="2" t="s">
        <v>75</v>
      </c>
      <c r="B26" s="4">
        <v>46</v>
      </c>
      <c r="C26" s="4" t="s">
        <v>13</v>
      </c>
      <c r="D26" s="4" t="s">
        <v>15</v>
      </c>
    </row>
    <row r="27" spans="1:4" x14ac:dyDescent="0.25">
      <c r="A27" s="2" t="s">
        <v>76</v>
      </c>
      <c r="B27" s="4">
        <v>50</v>
      </c>
      <c r="C27" s="4" t="s">
        <v>13</v>
      </c>
      <c r="D27" s="4" t="s">
        <v>15</v>
      </c>
    </row>
    <row r="28" spans="1:4" x14ac:dyDescent="0.25">
      <c r="A28" s="2" t="s">
        <v>77</v>
      </c>
      <c r="B28" s="4">
        <v>48</v>
      </c>
      <c r="C28" s="4" t="s">
        <v>13</v>
      </c>
      <c r="D28" s="4" t="s">
        <v>15</v>
      </c>
    </row>
    <row r="29" spans="1:4" x14ac:dyDescent="0.25">
      <c r="A29" s="2" t="s">
        <v>78</v>
      </c>
      <c r="B29" s="4">
        <v>44</v>
      </c>
      <c r="C29" s="4" t="s">
        <v>13</v>
      </c>
      <c r="D29" s="4" t="s">
        <v>15</v>
      </c>
    </row>
    <row r="30" spans="1:4" x14ac:dyDescent="0.25">
      <c r="A30" s="2" t="s">
        <v>79</v>
      </c>
      <c r="B30" s="4" t="s">
        <v>204</v>
      </c>
      <c r="C30" s="4" t="s">
        <v>13</v>
      </c>
      <c r="D30" s="4" t="s">
        <v>15</v>
      </c>
    </row>
    <row r="31" spans="1:4" x14ac:dyDescent="0.25">
      <c r="A31" s="2" t="s">
        <v>80</v>
      </c>
      <c r="B31" s="4">
        <v>49</v>
      </c>
      <c r="C31" s="4" t="s">
        <v>13</v>
      </c>
      <c r="D31" s="4" t="s">
        <v>19</v>
      </c>
    </row>
    <row r="32" spans="1:4" x14ac:dyDescent="0.25">
      <c r="A32" s="2" t="s">
        <v>81</v>
      </c>
      <c r="B32" s="4">
        <v>48</v>
      </c>
      <c r="C32" s="4" t="s">
        <v>13</v>
      </c>
      <c r="D32" s="4" t="s">
        <v>15</v>
      </c>
    </row>
    <row r="33" spans="1:4" x14ac:dyDescent="0.25">
      <c r="A33" s="2" t="s">
        <v>82</v>
      </c>
      <c r="B33" s="4" t="s">
        <v>205</v>
      </c>
      <c r="C33" s="4" t="s">
        <v>13</v>
      </c>
      <c r="D33" s="4" t="s">
        <v>15</v>
      </c>
    </row>
    <row r="34" spans="1:4" x14ac:dyDescent="0.25">
      <c r="A34" s="2" t="s">
        <v>83</v>
      </c>
      <c r="B34" s="4">
        <v>50</v>
      </c>
      <c r="C34" s="4" t="s">
        <v>20</v>
      </c>
      <c r="D34" s="4" t="s">
        <v>19</v>
      </c>
    </row>
    <row r="35" spans="1:4" x14ac:dyDescent="0.25">
      <c r="A35" s="2" t="s">
        <v>84</v>
      </c>
      <c r="B35" s="4">
        <v>46</v>
      </c>
      <c r="C35" s="4" t="s">
        <v>13</v>
      </c>
      <c r="D35" s="4" t="s">
        <v>19</v>
      </c>
    </row>
    <row r="36" spans="1:4" x14ac:dyDescent="0.25">
      <c r="A36" s="2" t="s">
        <v>85</v>
      </c>
      <c r="B36" s="4">
        <v>43</v>
      </c>
      <c r="C36" s="4" t="s">
        <v>13</v>
      </c>
      <c r="D36" s="4" t="s">
        <v>19</v>
      </c>
    </row>
    <row r="37" spans="1:4" x14ac:dyDescent="0.25">
      <c r="A37" s="2" t="s">
        <v>86</v>
      </c>
      <c r="B37" s="4">
        <v>45</v>
      </c>
      <c r="C37" s="4" t="s">
        <v>13</v>
      </c>
      <c r="D37" s="4" t="s">
        <v>19</v>
      </c>
    </row>
    <row r="38" spans="1:4" x14ac:dyDescent="0.25">
      <c r="A38" s="2" t="s">
        <v>87</v>
      </c>
      <c r="B38" s="4">
        <v>42.1</v>
      </c>
      <c r="C38" s="4" t="s">
        <v>13</v>
      </c>
      <c r="D38" s="4" t="s">
        <v>16</v>
      </c>
    </row>
    <row r="39" spans="1:4" x14ac:dyDescent="0.25">
      <c r="A39" s="2" t="s">
        <v>88</v>
      </c>
      <c r="B39" s="4" t="s">
        <v>23</v>
      </c>
      <c r="C39" s="4" t="s">
        <v>20</v>
      </c>
      <c r="D39" s="4" t="s">
        <v>24</v>
      </c>
    </row>
    <row r="40" spans="1:4" x14ac:dyDescent="0.25">
      <c r="A40" s="2" t="s">
        <v>89</v>
      </c>
      <c r="B40" s="4">
        <v>47.4</v>
      </c>
      <c r="C40" s="4" t="s">
        <v>13</v>
      </c>
      <c r="D40" s="4"/>
    </row>
    <row r="41" spans="1:4" x14ac:dyDescent="0.25">
      <c r="A41" s="2" t="s">
        <v>90</v>
      </c>
      <c r="B41" s="4">
        <v>42</v>
      </c>
      <c r="C41" s="4" t="s">
        <v>13</v>
      </c>
      <c r="D41" s="4" t="s">
        <v>15</v>
      </c>
    </row>
    <row r="42" spans="1:4" x14ac:dyDescent="0.25">
      <c r="A42" s="2" t="s">
        <v>91</v>
      </c>
      <c r="B42" s="4">
        <v>47</v>
      </c>
      <c r="C42" s="4" t="s">
        <v>13</v>
      </c>
      <c r="D42" s="4" t="s">
        <v>15</v>
      </c>
    </row>
    <row r="43" spans="1:4" x14ac:dyDescent="0.25">
      <c r="A43" s="2" t="s">
        <v>92</v>
      </c>
      <c r="B43" s="4">
        <v>44</v>
      </c>
      <c r="C43" s="4" t="s">
        <v>13</v>
      </c>
      <c r="D43" s="4" t="s">
        <v>14</v>
      </c>
    </row>
    <row r="44" spans="1:4" x14ac:dyDescent="0.25">
      <c r="A44" s="2" t="s">
        <v>93</v>
      </c>
      <c r="B44" s="4" t="s">
        <v>58</v>
      </c>
      <c r="C44" s="4" t="s">
        <v>13</v>
      </c>
      <c r="D44" s="4" t="s">
        <v>14</v>
      </c>
    </row>
    <row r="45" spans="1:4" x14ac:dyDescent="0.25">
      <c r="A45" s="2" t="s">
        <v>94</v>
      </c>
      <c r="B45" s="4" t="s">
        <v>206</v>
      </c>
      <c r="C45" s="4" t="s">
        <v>13</v>
      </c>
      <c r="D45" s="4" t="s">
        <v>15</v>
      </c>
    </row>
    <row r="46" spans="1:4" x14ac:dyDescent="0.25">
      <c r="A46" s="2" t="s">
        <v>95</v>
      </c>
      <c r="B46" s="4">
        <v>40</v>
      </c>
      <c r="C46" s="4" t="s">
        <v>13</v>
      </c>
      <c r="D46" s="4" t="s">
        <v>16</v>
      </c>
    </row>
    <row r="47" spans="1:4" x14ac:dyDescent="0.25">
      <c r="A47" s="2" t="s">
        <v>96</v>
      </c>
      <c r="B47" s="4">
        <v>44.85</v>
      </c>
      <c r="C47" s="4" t="s">
        <v>13</v>
      </c>
      <c r="D47" s="4" t="s">
        <v>21</v>
      </c>
    </row>
    <row r="48" spans="1:4" x14ac:dyDescent="0.25">
      <c r="A48" s="2" t="s">
        <v>97</v>
      </c>
      <c r="B48" s="4">
        <v>42</v>
      </c>
      <c r="C48" s="4" t="s">
        <v>13</v>
      </c>
      <c r="D48" s="4" t="s">
        <v>15</v>
      </c>
    </row>
    <row r="49" spans="1:4" x14ac:dyDescent="0.25">
      <c r="A49" s="2" t="s">
        <v>98</v>
      </c>
      <c r="B49" s="4">
        <v>44.7</v>
      </c>
      <c r="C49" s="4" t="s">
        <v>13</v>
      </c>
      <c r="D49" s="4" t="s">
        <v>25</v>
      </c>
    </row>
    <row r="50" spans="1:4" x14ac:dyDescent="0.25">
      <c r="A50" s="2" t="s">
        <v>99</v>
      </c>
      <c r="B50" s="4">
        <v>49</v>
      </c>
      <c r="C50" s="4" t="s">
        <v>13</v>
      </c>
      <c r="D50" s="4" t="s">
        <v>59</v>
      </c>
    </row>
    <row r="51" spans="1:4" x14ac:dyDescent="0.25">
      <c r="A51" s="2" t="s">
        <v>100</v>
      </c>
      <c r="B51" s="4">
        <v>46</v>
      </c>
      <c r="C51" s="4" t="s">
        <v>13</v>
      </c>
      <c r="D51" s="4" t="s">
        <v>14</v>
      </c>
    </row>
    <row r="52" spans="1:4" x14ac:dyDescent="0.25">
      <c r="A52" s="2" t="s">
        <v>101</v>
      </c>
      <c r="B52" s="4">
        <v>42</v>
      </c>
      <c r="C52" s="4" t="s">
        <v>13</v>
      </c>
      <c r="D52" s="4" t="s">
        <v>15</v>
      </c>
    </row>
    <row r="53" spans="1:4" x14ac:dyDescent="0.25">
      <c r="A53" s="2" t="s">
        <v>102</v>
      </c>
      <c r="B53" s="4">
        <v>42.17</v>
      </c>
      <c r="C53" s="4" t="s">
        <v>13</v>
      </c>
      <c r="D53" s="4" t="s">
        <v>15</v>
      </c>
    </row>
    <row r="54" spans="1:4" x14ac:dyDescent="0.25">
      <c r="A54" s="2" t="s">
        <v>103</v>
      </c>
      <c r="B54" s="4">
        <v>47</v>
      </c>
      <c r="C54" s="4" t="s">
        <v>13</v>
      </c>
      <c r="D54" s="4" t="s">
        <v>15</v>
      </c>
    </row>
    <row r="55" spans="1:4" x14ac:dyDescent="0.25">
      <c r="A55" s="2" t="s">
        <v>104</v>
      </c>
      <c r="B55" s="4">
        <v>42.7</v>
      </c>
      <c r="C55" s="4" t="s">
        <v>13</v>
      </c>
      <c r="D55" s="4" t="s">
        <v>14</v>
      </c>
    </row>
    <row r="56" spans="1:4" x14ac:dyDescent="0.25">
      <c r="A56" s="2" t="s">
        <v>105</v>
      </c>
      <c r="B56" s="4">
        <v>48</v>
      </c>
      <c r="C56" s="4" t="s">
        <v>13</v>
      </c>
      <c r="D56" s="4" t="s">
        <v>15</v>
      </c>
    </row>
    <row r="57" spans="1:4" x14ac:dyDescent="0.25">
      <c r="A57" s="2" t="s">
        <v>106</v>
      </c>
      <c r="B57" s="4" t="s">
        <v>36</v>
      </c>
      <c r="C57" s="4" t="s">
        <v>26</v>
      </c>
      <c r="D57" s="4" t="s">
        <v>15</v>
      </c>
    </row>
    <row r="58" spans="1:4" x14ac:dyDescent="0.25">
      <c r="A58" s="2" t="s">
        <v>107</v>
      </c>
      <c r="B58" s="4">
        <v>48</v>
      </c>
      <c r="C58" s="4" t="s">
        <v>13</v>
      </c>
      <c r="D58" s="4" t="s">
        <v>15</v>
      </c>
    </row>
    <row r="59" spans="1:4" x14ac:dyDescent="0.25">
      <c r="A59" s="2" t="s">
        <v>108</v>
      </c>
      <c r="B59" s="4">
        <v>46.63</v>
      </c>
      <c r="C59" s="4" t="s">
        <v>13</v>
      </c>
      <c r="D59" s="4" t="s">
        <v>15</v>
      </c>
    </row>
    <row r="60" spans="1:4" x14ac:dyDescent="0.25">
      <c r="A60" s="2" t="s">
        <v>109</v>
      </c>
      <c r="B60" s="4" t="s">
        <v>207</v>
      </c>
      <c r="C60" s="4" t="s">
        <v>13</v>
      </c>
      <c r="D60" s="4" t="s">
        <v>14</v>
      </c>
    </row>
    <row r="61" spans="1:4" x14ac:dyDescent="0.25">
      <c r="A61" s="2" t="s">
        <v>110</v>
      </c>
      <c r="B61" s="4">
        <v>47.48</v>
      </c>
      <c r="C61" s="4" t="s">
        <v>13</v>
      </c>
      <c r="D61" s="4" t="s">
        <v>14</v>
      </c>
    </row>
    <row r="62" spans="1:4" x14ac:dyDescent="0.25">
      <c r="A62" s="2" t="s">
        <v>111</v>
      </c>
      <c r="B62" s="4">
        <v>40</v>
      </c>
      <c r="C62" s="4" t="s">
        <v>13</v>
      </c>
      <c r="D62" s="4" t="s">
        <v>15</v>
      </c>
    </row>
    <row r="63" spans="1:4" x14ac:dyDescent="0.25">
      <c r="A63" s="2" t="s">
        <v>112</v>
      </c>
      <c r="B63" s="4">
        <v>48</v>
      </c>
      <c r="C63" s="4" t="s">
        <v>13</v>
      </c>
      <c r="D63" s="4" t="s">
        <v>15</v>
      </c>
    </row>
    <row r="64" spans="1:4" x14ac:dyDescent="0.25">
      <c r="A64" s="2" t="s">
        <v>113</v>
      </c>
      <c r="B64" s="4">
        <v>49</v>
      </c>
      <c r="C64" s="4"/>
      <c r="D64" s="4" t="s">
        <v>24</v>
      </c>
    </row>
    <row r="65" spans="1:4" x14ac:dyDescent="0.25">
      <c r="A65" s="2" t="s">
        <v>114</v>
      </c>
      <c r="B65" s="4" t="s">
        <v>32</v>
      </c>
      <c r="C65" s="4" t="s">
        <v>13</v>
      </c>
      <c r="D65" s="4" t="s">
        <v>16</v>
      </c>
    </row>
    <row r="66" spans="1:4" x14ac:dyDescent="0.25">
      <c r="A66" s="2" t="s">
        <v>115</v>
      </c>
      <c r="B66" s="4">
        <v>43</v>
      </c>
      <c r="C66" s="4" t="s">
        <v>13</v>
      </c>
      <c r="D66" s="4" t="s">
        <v>16</v>
      </c>
    </row>
    <row r="67" spans="1:4" x14ac:dyDescent="0.25">
      <c r="A67" s="2" t="s">
        <v>116</v>
      </c>
      <c r="B67" s="4">
        <v>40.4</v>
      </c>
      <c r="C67" s="4" t="s">
        <v>13</v>
      </c>
      <c r="D67" s="4" t="s">
        <v>15</v>
      </c>
    </row>
    <row r="68" spans="1:4" x14ac:dyDescent="0.25">
      <c r="A68" s="2" t="s">
        <v>117</v>
      </c>
      <c r="B68" s="4">
        <v>43.7</v>
      </c>
      <c r="C68" s="4" t="s">
        <v>13</v>
      </c>
      <c r="D68" s="4" t="s">
        <v>19</v>
      </c>
    </row>
    <row r="69" spans="1:4" x14ac:dyDescent="0.25">
      <c r="A69" s="2" t="s">
        <v>118</v>
      </c>
      <c r="B69" s="4">
        <v>45</v>
      </c>
      <c r="C69" s="4" t="s">
        <v>20</v>
      </c>
      <c r="D69" s="4" t="s">
        <v>19</v>
      </c>
    </row>
    <row r="70" spans="1:4" x14ac:dyDescent="0.25">
      <c r="A70" s="2" t="s">
        <v>119</v>
      </c>
      <c r="B70" s="4">
        <v>49</v>
      </c>
      <c r="C70" s="4" t="s">
        <v>13</v>
      </c>
      <c r="D70" s="4" t="s">
        <v>15</v>
      </c>
    </row>
    <row r="71" spans="1:4" x14ac:dyDescent="0.25">
      <c r="A71" s="2" t="s">
        <v>120</v>
      </c>
      <c r="B71" s="4">
        <v>45</v>
      </c>
      <c r="C71" s="4" t="s">
        <v>13</v>
      </c>
      <c r="D71" s="4" t="s">
        <v>15</v>
      </c>
    </row>
    <row r="72" spans="1:4" x14ac:dyDescent="0.25">
      <c r="A72" s="2" t="s">
        <v>121</v>
      </c>
      <c r="B72" s="4">
        <v>49.27</v>
      </c>
      <c r="C72" s="4" t="s">
        <v>13</v>
      </c>
      <c r="D72" s="4"/>
    </row>
    <row r="73" spans="1:4" x14ac:dyDescent="0.25">
      <c r="A73" s="2" t="s">
        <v>122</v>
      </c>
      <c r="B73" s="4">
        <v>44</v>
      </c>
      <c r="C73" s="4" t="s">
        <v>13</v>
      </c>
      <c r="D73" s="4" t="s">
        <v>22</v>
      </c>
    </row>
  </sheetData>
  <sortState xmlns:xlrd2="http://schemas.microsoft.com/office/spreadsheetml/2017/richdata2" ref="A11:D73">
    <sortCondition ref="A11:A73"/>
  </sortState>
  <conditionalFormatting sqref="B1">
    <cfRule type="cellIs" dxfId="51" priority="1" operator="equal">
      <formula>"000 - template file"</formula>
    </cfRule>
  </conditionalFormatting>
  <conditionalFormatting sqref="B2">
    <cfRule type="cellIs" dxfId="50" priority="2" operator="equal">
      <formula>"Analyte"</formula>
    </cfRule>
  </conditionalFormatting>
  <conditionalFormatting sqref="B3 B9">
    <cfRule type="cellIs" dxfId="49" priority="3" operator="equal">
      <formula>""</formula>
    </cfRule>
  </conditionalFormatting>
  <conditionalFormatting sqref="B11:D73">
    <cfRule type="expression" dxfId="48" priority="4">
      <formula>AND(ISNUMBER(B11*1),NOT(ISNUMBER(B11)),NOT(B11=""))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025953-4A2C-4B5B-AE14-D631F76FE451}">
  <sheetPr codeName="Sheet8">
    <tabColor theme="5" tint="0.79998168889431442"/>
  </sheetPr>
  <dimension ref="A1:D76"/>
  <sheetViews>
    <sheetView zoomScale="85" zoomScaleNormal="70" workbookViewId="0">
      <pane ySplit="10" topLeftCell="A11" activePane="bottomLeft" state="frozenSplit"/>
      <selection activeCell="B4" sqref="B4:B6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4" width="12.7265625" style="5" customWidth="1"/>
    <col min="5" max="16384" width="9.1796875" style="2"/>
  </cols>
  <sheetData>
    <row r="1" spans="1:4" ht="13" x14ac:dyDescent="0.3">
      <c r="A1" s="1" t="s">
        <v>4</v>
      </c>
      <c r="B1" s="3" t="str" cm="1">
        <f t="array" aca="1" ref="B1" ca="1">MID(CELL("filename",A1),FIND("[",CELL("filename",A1))+1,FIND("]", CELL("filename",A1))-FIND("[",CELL("filename",A1))-1-5)</f>
        <v>GBM325-2</v>
      </c>
      <c r="C1" s="3"/>
      <c r="D1" s="3"/>
    </row>
    <row r="2" spans="1:4" ht="13" x14ac:dyDescent="0.3">
      <c r="A2" s="1" t="s">
        <v>2</v>
      </c>
      <c r="B2" s="3" t="str" cm="1">
        <f t="array" aca="1" ref="B2" ca="1">MID(CELL("filename",A1),FIND("]",CELL("filename",A1))+1,255)</f>
        <v>Zn Total</v>
      </c>
      <c r="C2" s="3"/>
      <c r="D2" s="3"/>
    </row>
    <row r="3" spans="1:4" ht="13" x14ac:dyDescent="0.3">
      <c r="A3" s="1" t="s">
        <v>5</v>
      </c>
      <c r="B3" s="3" t="s">
        <v>11</v>
      </c>
      <c r="C3" s="3"/>
      <c r="D3" s="3"/>
    </row>
    <row r="4" spans="1:4" ht="13" x14ac:dyDescent="0.3">
      <c r="A4" s="1" t="s">
        <v>1</v>
      </c>
      <c r="B4" s="3">
        <f>AVERAGE(B$11:B$76)</f>
        <v>126.99999999999999</v>
      </c>
      <c r="C4" s="3"/>
      <c r="D4" s="3"/>
    </row>
    <row r="5" spans="1:4" ht="13" x14ac:dyDescent="0.3">
      <c r="A5" s="1" t="s">
        <v>3</v>
      </c>
      <c r="B5" s="3">
        <f>STDEV(B$11:B$76)</f>
        <v>6.2942966969384981</v>
      </c>
      <c r="C5" s="3"/>
      <c r="D5" s="3"/>
    </row>
    <row r="6" spans="1:4" ht="13" x14ac:dyDescent="0.3">
      <c r="A6" s="1" t="s">
        <v>0</v>
      </c>
      <c r="B6" s="3">
        <f>COUNT(B$11:B$76)</f>
        <v>56</v>
      </c>
      <c r="C6" s="3"/>
      <c r="D6" s="3"/>
    </row>
    <row r="7" spans="1:4" ht="13" x14ac:dyDescent="0.3">
      <c r="A7" s="1" t="s">
        <v>6</v>
      </c>
      <c r="B7" s="3">
        <f>TINV(0.05,B6-1)*B5/SQRT(B6-1)</f>
        <v>1.7008784867236775</v>
      </c>
      <c r="C7" s="3"/>
      <c r="D7" s="3"/>
    </row>
    <row r="8" spans="1:4" ht="13" x14ac:dyDescent="0.3">
      <c r="A8" s="1"/>
      <c r="B8" s="3"/>
      <c r="C8" s="3"/>
      <c r="D8" s="3"/>
    </row>
    <row r="9" spans="1:4" ht="13" x14ac:dyDescent="0.3">
      <c r="A9" s="1"/>
      <c r="B9" s="6" t="s">
        <v>12</v>
      </c>
      <c r="C9" s="3"/>
      <c r="D9" s="3"/>
    </row>
    <row r="10" spans="1:4" ht="13" x14ac:dyDescent="0.3">
      <c r="A10" s="1" t="s">
        <v>7</v>
      </c>
      <c r="B10" s="3" t="s">
        <v>10</v>
      </c>
      <c r="C10" s="3" t="s">
        <v>8</v>
      </c>
      <c r="D10" s="3" t="s">
        <v>9</v>
      </c>
    </row>
    <row r="11" spans="1:4" x14ac:dyDescent="0.25">
      <c r="A11" s="2" t="s">
        <v>60</v>
      </c>
      <c r="B11" s="4">
        <v>140</v>
      </c>
      <c r="C11" s="4" t="s">
        <v>13</v>
      </c>
      <c r="D11" s="4" t="s">
        <v>19</v>
      </c>
    </row>
    <row r="12" spans="1:4" x14ac:dyDescent="0.25">
      <c r="A12" s="2" t="s">
        <v>61</v>
      </c>
      <c r="B12" s="4">
        <v>124.2</v>
      </c>
      <c r="C12" s="4" t="s">
        <v>13</v>
      </c>
      <c r="D12" s="4" t="s">
        <v>14</v>
      </c>
    </row>
    <row r="13" spans="1:4" x14ac:dyDescent="0.25">
      <c r="A13" s="2" t="s">
        <v>62</v>
      </c>
      <c r="B13" s="4">
        <v>121</v>
      </c>
      <c r="C13" s="4" t="s">
        <v>13</v>
      </c>
      <c r="D13" s="4" t="s">
        <v>16</v>
      </c>
    </row>
    <row r="14" spans="1:4" x14ac:dyDescent="0.25">
      <c r="A14" s="2" t="s">
        <v>63</v>
      </c>
      <c r="B14" s="4">
        <v>129</v>
      </c>
      <c r="C14" s="4" t="s">
        <v>46</v>
      </c>
      <c r="D14" s="4" t="s">
        <v>14</v>
      </c>
    </row>
    <row r="15" spans="1:4" x14ac:dyDescent="0.25">
      <c r="A15" s="2" t="s">
        <v>64</v>
      </c>
      <c r="B15" s="4">
        <v>125</v>
      </c>
      <c r="C15" s="4" t="s">
        <v>13</v>
      </c>
      <c r="D15" s="4" t="s">
        <v>14</v>
      </c>
    </row>
    <row r="16" spans="1:4" x14ac:dyDescent="0.25">
      <c r="A16" s="2" t="s">
        <v>65</v>
      </c>
      <c r="B16" s="4">
        <v>115</v>
      </c>
      <c r="C16" s="4" t="s">
        <v>13</v>
      </c>
      <c r="D16" s="4" t="s">
        <v>15</v>
      </c>
    </row>
    <row r="17" spans="1:4" x14ac:dyDescent="0.25">
      <c r="A17" s="2" t="s">
        <v>66</v>
      </c>
      <c r="B17" s="4">
        <v>122</v>
      </c>
      <c r="C17" s="4" t="s">
        <v>13</v>
      </c>
      <c r="D17" s="4" t="s">
        <v>14</v>
      </c>
    </row>
    <row r="18" spans="1:4" x14ac:dyDescent="0.25">
      <c r="A18" s="2" t="s">
        <v>67</v>
      </c>
      <c r="B18" s="4">
        <v>132.19999999999999</v>
      </c>
      <c r="C18" s="4" t="s">
        <v>13</v>
      </c>
      <c r="D18" s="4" t="s">
        <v>14</v>
      </c>
    </row>
    <row r="19" spans="1:4" x14ac:dyDescent="0.25">
      <c r="A19" s="2" t="s">
        <v>68</v>
      </c>
      <c r="B19" s="4">
        <v>127</v>
      </c>
      <c r="C19" s="4" t="s">
        <v>13</v>
      </c>
      <c r="D19" s="4" t="s">
        <v>15</v>
      </c>
    </row>
    <row r="20" spans="1:4" x14ac:dyDescent="0.25">
      <c r="A20" s="2" t="s">
        <v>69</v>
      </c>
      <c r="B20" s="4">
        <v>125</v>
      </c>
      <c r="C20" s="4" t="s">
        <v>13</v>
      </c>
      <c r="D20" s="4" t="s">
        <v>15</v>
      </c>
    </row>
    <row r="21" spans="1:4" x14ac:dyDescent="0.25">
      <c r="A21" s="2" t="s">
        <v>70</v>
      </c>
      <c r="B21" s="4">
        <v>125</v>
      </c>
      <c r="C21" s="4" t="s">
        <v>13</v>
      </c>
      <c r="D21" s="4" t="s">
        <v>15</v>
      </c>
    </row>
    <row r="22" spans="1:4" x14ac:dyDescent="0.25">
      <c r="A22" s="2" t="s">
        <v>71</v>
      </c>
      <c r="B22" s="4">
        <v>125</v>
      </c>
      <c r="C22" s="4" t="s">
        <v>13</v>
      </c>
      <c r="D22" s="4" t="s">
        <v>15</v>
      </c>
    </row>
    <row r="23" spans="1:4" x14ac:dyDescent="0.25">
      <c r="A23" s="2" t="s">
        <v>72</v>
      </c>
      <c r="B23" s="4">
        <v>128</v>
      </c>
      <c r="C23" s="4" t="s">
        <v>13</v>
      </c>
      <c r="D23" s="4" t="s">
        <v>15</v>
      </c>
    </row>
    <row r="24" spans="1:4" x14ac:dyDescent="0.25">
      <c r="A24" s="2" t="s">
        <v>73</v>
      </c>
      <c r="B24" s="4">
        <v>119</v>
      </c>
      <c r="C24" s="4" t="s">
        <v>13</v>
      </c>
      <c r="D24" s="4" t="s">
        <v>14</v>
      </c>
    </row>
    <row r="25" spans="1:4" x14ac:dyDescent="0.25">
      <c r="A25" s="2" t="s">
        <v>74</v>
      </c>
      <c r="B25" s="4">
        <v>120</v>
      </c>
      <c r="C25" s="4" t="s">
        <v>13</v>
      </c>
      <c r="D25" s="4" t="s">
        <v>14</v>
      </c>
    </row>
    <row r="26" spans="1:4" x14ac:dyDescent="0.25">
      <c r="A26" s="2" t="s">
        <v>75</v>
      </c>
      <c r="B26" s="4">
        <v>126</v>
      </c>
      <c r="C26" s="4" t="s">
        <v>13</v>
      </c>
      <c r="D26" s="4" t="s">
        <v>15</v>
      </c>
    </row>
    <row r="27" spans="1:4" x14ac:dyDescent="0.25">
      <c r="A27" s="2" t="s">
        <v>76</v>
      </c>
      <c r="B27" s="4">
        <v>136</v>
      </c>
      <c r="C27" s="4" t="s">
        <v>13</v>
      </c>
      <c r="D27" s="4" t="s">
        <v>15</v>
      </c>
    </row>
    <row r="28" spans="1:4" x14ac:dyDescent="0.25">
      <c r="A28" s="2" t="s">
        <v>77</v>
      </c>
      <c r="B28" s="4">
        <v>124</v>
      </c>
      <c r="C28" s="4" t="s">
        <v>13</v>
      </c>
      <c r="D28" s="4" t="s">
        <v>15</v>
      </c>
    </row>
    <row r="29" spans="1:4" x14ac:dyDescent="0.25">
      <c r="A29" s="2" t="s">
        <v>78</v>
      </c>
      <c r="B29" s="4">
        <v>123</v>
      </c>
      <c r="C29" s="4" t="s">
        <v>13</v>
      </c>
      <c r="D29" s="4" t="s">
        <v>15</v>
      </c>
    </row>
    <row r="30" spans="1:4" x14ac:dyDescent="0.25">
      <c r="A30" s="2" t="s">
        <v>79</v>
      </c>
      <c r="B30" s="4">
        <v>140</v>
      </c>
      <c r="C30" s="4" t="s">
        <v>13</v>
      </c>
      <c r="D30" s="4" t="s">
        <v>15</v>
      </c>
    </row>
    <row r="31" spans="1:4" x14ac:dyDescent="0.25">
      <c r="A31" s="2" t="s">
        <v>80</v>
      </c>
      <c r="B31" s="4">
        <v>123</v>
      </c>
      <c r="C31" s="4" t="s">
        <v>13</v>
      </c>
      <c r="D31" s="4" t="s">
        <v>19</v>
      </c>
    </row>
    <row r="32" spans="1:4" x14ac:dyDescent="0.25">
      <c r="A32" s="2" t="s">
        <v>81</v>
      </c>
      <c r="B32" s="4">
        <v>128</v>
      </c>
      <c r="C32" s="4" t="s">
        <v>13</v>
      </c>
      <c r="D32" s="4" t="s">
        <v>15</v>
      </c>
    </row>
    <row r="33" spans="1:4" x14ac:dyDescent="0.25">
      <c r="A33" s="2" t="s">
        <v>82</v>
      </c>
      <c r="B33" s="4" t="s">
        <v>198</v>
      </c>
      <c r="C33" s="4" t="s">
        <v>13</v>
      </c>
      <c r="D33" s="4" t="s">
        <v>15</v>
      </c>
    </row>
    <row r="34" spans="1:4" x14ac:dyDescent="0.25">
      <c r="A34" s="2" t="s">
        <v>83</v>
      </c>
      <c r="B34" s="4">
        <v>120</v>
      </c>
      <c r="C34" s="4" t="s">
        <v>20</v>
      </c>
      <c r="D34" s="4" t="s">
        <v>19</v>
      </c>
    </row>
    <row r="35" spans="1:4" x14ac:dyDescent="0.25">
      <c r="A35" s="2" t="s">
        <v>84</v>
      </c>
      <c r="B35" s="4">
        <v>132</v>
      </c>
      <c r="C35" s="4" t="s">
        <v>13</v>
      </c>
      <c r="D35" s="4" t="s">
        <v>15</v>
      </c>
    </row>
    <row r="36" spans="1:4" x14ac:dyDescent="0.25">
      <c r="A36" s="2" t="s">
        <v>85</v>
      </c>
      <c r="B36" s="4">
        <v>138</v>
      </c>
      <c r="C36" s="4" t="s">
        <v>13</v>
      </c>
      <c r="D36" s="4" t="s">
        <v>15</v>
      </c>
    </row>
    <row r="37" spans="1:4" x14ac:dyDescent="0.25">
      <c r="A37" s="2" t="s">
        <v>86</v>
      </c>
      <c r="B37" s="4" t="s">
        <v>42</v>
      </c>
      <c r="C37" s="4" t="s">
        <v>47</v>
      </c>
      <c r="D37" s="4"/>
    </row>
    <row r="38" spans="1:4" x14ac:dyDescent="0.25">
      <c r="A38" s="2" t="s">
        <v>87</v>
      </c>
      <c r="B38" s="4">
        <v>120</v>
      </c>
      <c r="C38" s="4" t="s">
        <v>13</v>
      </c>
      <c r="D38" s="4" t="s">
        <v>15</v>
      </c>
    </row>
    <row r="39" spans="1:4" x14ac:dyDescent="0.25">
      <c r="A39" s="2" t="s">
        <v>88</v>
      </c>
      <c r="B39" s="4">
        <v>138</v>
      </c>
      <c r="C39" s="4" t="s">
        <v>13</v>
      </c>
      <c r="D39" s="4" t="s">
        <v>16</v>
      </c>
    </row>
    <row r="40" spans="1:4" x14ac:dyDescent="0.25">
      <c r="A40" s="2" t="s">
        <v>89</v>
      </c>
      <c r="B40" s="4" t="s">
        <v>55</v>
      </c>
      <c r="C40" s="4" t="s">
        <v>20</v>
      </c>
      <c r="D40" s="4" t="s">
        <v>24</v>
      </c>
    </row>
    <row r="41" spans="1:4" x14ac:dyDescent="0.25">
      <c r="A41" s="2" t="s">
        <v>90</v>
      </c>
      <c r="B41" s="4">
        <v>134</v>
      </c>
      <c r="C41" s="4" t="s">
        <v>13</v>
      </c>
      <c r="D41" s="4"/>
    </row>
    <row r="42" spans="1:4" x14ac:dyDescent="0.25">
      <c r="A42" s="2" t="s">
        <v>91</v>
      </c>
      <c r="B42" s="4">
        <v>120</v>
      </c>
      <c r="C42" s="4" t="s">
        <v>13</v>
      </c>
      <c r="D42" s="4" t="s">
        <v>15</v>
      </c>
    </row>
    <row r="43" spans="1:4" x14ac:dyDescent="0.25">
      <c r="A43" s="2" t="s">
        <v>92</v>
      </c>
      <c r="B43" s="4" t="s">
        <v>200</v>
      </c>
      <c r="C43" s="4" t="s">
        <v>20</v>
      </c>
      <c r="D43" s="4" t="s">
        <v>24</v>
      </c>
    </row>
    <row r="44" spans="1:4" x14ac:dyDescent="0.25">
      <c r="A44" s="2" t="s">
        <v>93</v>
      </c>
      <c r="B44" s="4">
        <v>124</v>
      </c>
      <c r="C44" s="4" t="s">
        <v>13</v>
      </c>
      <c r="D44" s="4" t="s">
        <v>15</v>
      </c>
    </row>
    <row r="45" spans="1:4" x14ac:dyDescent="0.25">
      <c r="A45" s="2" t="s">
        <v>94</v>
      </c>
      <c r="B45" s="4" t="s">
        <v>171</v>
      </c>
      <c r="C45" s="4" t="s">
        <v>13</v>
      </c>
      <c r="D45" s="4" t="s">
        <v>14</v>
      </c>
    </row>
    <row r="46" spans="1:4" x14ac:dyDescent="0.25">
      <c r="A46" s="2" t="s">
        <v>95</v>
      </c>
      <c r="B46" s="4">
        <v>119</v>
      </c>
      <c r="C46" s="4" t="s">
        <v>13</v>
      </c>
      <c r="D46" s="4" t="s">
        <v>14</v>
      </c>
    </row>
    <row r="47" spans="1:4" x14ac:dyDescent="0.25">
      <c r="A47" s="2" t="s">
        <v>96</v>
      </c>
      <c r="B47" s="4" t="s">
        <v>199</v>
      </c>
      <c r="C47" s="4" t="s">
        <v>13</v>
      </c>
      <c r="D47" s="4" t="s">
        <v>15</v>
      </c>
    </row>
    <row r="48" spans="1:4" x14ac:dyDescent="0.25">
      <c r="A48" s="2" t="s">
        <v>97</v>
      </c>
      <c r="B48" s="4">
        <v>140.82</v>
      </c>
      <c r="C48" s="4" t="s">
        <v>13</v>
      </c>
      <c r="D48" s="4" t="s">
        <v>16</v>
      </c>
    </row>
    <row r="49" spans="1:4" x14ac:dyDescent="0.25">
      <c r="A49" s="2" t="s">
        <v>98</v>
      </c>
      <c r="B49" s="4">
        <v>126.7</v>
      </c>
      <c r="C49" s="4" t="s">
        <v>13</v>
      </c>
      <c r="D49" s="4" t="s">
        <v>21</v>
      </c>
    </row>
    <row r="50" spans="1:4" x14ac:dyDescent="0.25">
      <c r="A50" s="2" t="s">
        <v>99</v>
      </c>
      <c r="B50" s="4">
        <v>125</v>
      </c>
      <c r="C50" s="4" t="s">
        <v>13</v>
      </c>
      <c r="D50" s="4" t="s">
        <v>15</v>
      </c>
    </row>
    <row r="51" spans="1:4" x14ac:dyDescent="0.25">
      <c r="A51" s="2" t="s">
        <v>100</v>
      </c>
      <c r="B51" s="4">
        <v>130</v>
      </c>
      <c r="C51" s="4" t="s">
        <v>13</v>
      </c>
      <c r="D51" s="4" t="s">
        <v>25</v>
      </c>
    </row>
    <row r="52" spans="1:4" x14ac:dyDescent="0.25">
      <c r="A52" s="2" t="s">
        <v>101</v>
      </c>
      <c r="B52" s="4">
        <v>127</v>
      </c>
      <c r="C52" s="4" t="s">
        <v>13</v>
      </c>
      <c r="D52" s="4" t="s">
        <v>15</v>
      </c>
    </row>
    <row r="53" spans="1:4" x14ac:dyDescent="0.25">
      <c r="A53" s="2" t="s">
        <v>102</v>
      </c>
      <c r="B53" s="4">
        <v>128</v>
      </c>
      <c r="C53" s="4" t="s">
        <v>13</v>
      </c>
      <c r="D53" s="4" t="s">
        <v>14</v>
      </c>
    </row>
    <row r="54" spans="1:4" x14ac:dyDescent="0.25">
      <c r="A54" s="2" t="s">
        <v>103</v>
      </c>
      <c r="B54" s="4">
        <v>118</v>
      </c>
      <c r="C54" s="4" t="s">
        <v>13</v>
      </c>
      <c r="D54" s="4" t="s">
        <v>15</v>
      </c>
    </row>
    <row r="55" spans="1:4" x14ac:dyDescent="0.25">
      <c r="A55" s="2" t="s">
        <v>104</v>
      </c>
      <c r="B55" s="4">
        <v>126.65</v>
      </c>
      <c r="C55" s="4" t="s">
        <v>13</v>
      </c>
      <c r="D55" s="4" t="s">
        <v>15</v>
      </c>
    </row>
    <row r="56" spans="1:4" x14ac:dyDescent="0.25">
      <c r="A56" s="2" t="s">
        <v>105</v>
      </c>
      <c r="B56" s="4">
        <v>130</v>
      </c>
      <c r="C56" s="4" t="s">
        <v>13</v>
      </c>
      <c r="D56" s="4" t="s">
        <v>15</v>
      </c>
    </row>
    <row r="57" spans="1:4" x14ac:dyDescent="0.25">
      <c r="A57" s="2" t="s">
        <v>106</v>
      </c>
      <c r="B57" s="4">
        <v>138</v>
      </c>
      <c r="C57" s="4" t="s">
        <v>13</v>
      </c>
      <c r="D57" s="4" t="s">
        <v>14</v>
      </c>
    </row>
    <row r="58" spans="1:4" x14ac:dyDescent="0.25">
      <c r="A58" s="2" t="s">
        <v>107</v>
      </c>
      <c r="B58" s="4">
        <v>132</v>
      </c>
      <c r="C58" s="4" t="s">
        <v>13</v>
      </c>
      <c r="D58" s="4" t="s">
        <v>15</v>
      </c>
    </row>
    <row r="59" spans="1:4" x14ac:dyDescent="0.25">
      <c r="A59" s="2" t="s">
        <v>108</v>
      </c>
      <c r="B59" s="4" t="s">
        <v>201</v>
      </c>
      <c r="C59" s="4" t="s">
        <v>26</v>
      </c>
      <c r="D59" s="4" t="s">
        <v>15</v>
      </c>
    </row>
    <row r="60" spans="1:4" x14ac:dyDescent="0.25">
      <c r="A60" s="2" t="s">
        <v>109</v>
      </c>
      <c r="B60" s="4">
        <v>130</v>
      </c>
      <c r="C60" s="4" t="s">
        <v>13</v>
      </c>
      <c r="D60" s="4" t="s">
        <v>15</v>
      </c>
    </row>
    <row r="61" spans="1:4" x14ac:dyDescent="0.25">
      <c r="A61" s="2" t="s">
        <v>110</v>
      </c>
      <c r="B61" s="4">
        <v>131.11000000000001</v>
      </c>
      <c r="C61" s="4" t="s">
        <v>13</v>
      </c>
      <c r="D61" s="4" t="s">
        <v>15</v>
      </c>
    </row>
    <row r="62" spans="1:4" x14ac:dyDescent="0.25">
      <c r="A62" s="2" t="s">
        <v>111</v>
      </c>
      <c r="B62" s="4" t="s">
        <v>171</v>
      </c>
      <c r="C62" s="4" t="s">
        <v>13</v>
      </c>
      <c r="D62" s="4" t="s">
        <v>14</v>
      </c>
    </row>
    <row r="63" spans="1:4" x14ac:dyDescent="0.25">
      <c r="A63" s="2" t="s">
        <v>112</v>
      </c>
      <c r="B63" s="4">
        <v>120</v>
      </c>
      <c r="C63" s="4" t="s">
        <v>20</v>
      </c>
      <c r="D63" s="4" t="s">
        <v>15</v>
      </c>
    </row>
    <row r="64" spans="1:4" x14ac:dyDescent="0.25">
      <c r="A64" s="2" t="s">
        <v>113</v>
      </c>
      <c r="B64" s="4" t="s">
        <v>202</v>
      </c>
      <c r="C64" s="4" t="s">
        <v>13</v>
      </c>
      <c r="D64" s="4" t="s">
        <v>14</v>
      </c>
    </row>
    <row r="65" spans="1:4" x14ac:dyDescent="0.25">
      <c r="A65" s="2" t="s">
        <v>114</v>
      </c>
      <c r="B65" s="4">
        <v>123</v>
      </c>
      <c r="C65" s="4" t="s">
        <v>13</v>
      </c>
      <c r="D65" s="4" t="s">
        <v>15</v>
      </c>
    </row>
    <row r="66" spans="1:4" x14ac:dyDescent="0.25">
      <c r="A66" s="2" t="s">
        <v>115</v>
      </c>
      <c r="B66" s="4">
        <v>137</v>
      </c>
      <c r="C66" s="4" t="s">
        <v>13</v>
      </c>
      <c r="D66" s="4" t="s">
        <v>15</v>
      </c>
    </row>
    <row r="67" spans="1:4" x14ac:dyDescent="0.25">
      <c r="A67" s="2" t="s">
        <v>116</v>
      </c>
      <c r="B67" s="4" t="s">
        <v>203</v>
      </c>
      <c r="C67" s="4"/>
      <c r="D67" s="4" t="s">
        <v>24</v>
      </c>
    </row>
    <row r="68" spans="1:4" x14ac:dyDescent="0.25">
      <c r="A68" s="2" t="s">
        <v>117</v>
      </c>
      <c r="B68" s="4">
        <v>120</v>
      </c>
      <c r="C68" s="4" t="s">
        <v>13</v>
      </c>
      <c r="D68" s="4" t="s">
        <v>16</v>
      </c>
    </row>
    <row r="69" spans="1:4" x14ac:dyDescent="0.25">
      <c r="A69" s="2" t="s">
        <v>118</v>
      </c>
      <c r="B69" s="4">
        <v>129</v>
      </c>
      <c r="C69" s="4" t="s">
        <v>13</v>
      </c>
      <c r="D69" s="4" t="s">
        <v>16</v>
      </c>
    </row>
    <row r="70" spans="1:4" x14ac:dyDescent="0.25">
      <c r="A70" s="2" t="s">
        <v>119</v>
      </c>
      <c r="B70" s="4">
        <v>121</v>
      </c>
      <c r="C70" s="4" t="s">
        <v>13</v>
      </c>
      <c r="D70" s="4" t="s">
        <v>15</v>
      </c>
    </row>
    <row r="71" spans="1:4" x14ac:dyDescent="0.25">
      <c r="A71" s="2" t="s">
        <v>120</v>
      </c>
      <c r="B71" s="4">
        <v>120</v>
      </c>
      <c r="C71" s="4" t="s">
        <v>13</v>
      </c>
      <c r="D71" s="4" t="s">
        <v>15</v>
      </c>
    </row>
    <row r="72" spans="1:4" x14ac:dyDescent="0.25">
      <c r="A72" s="2" t="s">
        <v>121</v>
      </c>
      <c r="B72" s="4">
        <v>127</v>
      </c>
      <c r="C72" s="4" t="s">
        <v>20</v>
      </c>
      <c r="D72" s="4" t="s">
        <v>15</v>
      </c>
    </row>
    <row r="73" spans="1:4" x14ac:dyDescent="0.25">
      <c r="A73" s="2" t="s">
        <v>122</v>
      </c>
      <c r="B73" s="4">
        <v>130</v>
      </c>
      <c r="C73" s="4" t="s">
        <v>13</v>
      </c>
      <c r="D73" s="4" t="s">
        <v>15</v>
      </c>
    </row>
    <row r="74" spans="1:4" x14ac:dyDescent="0.25">
      <c r="A74" s="2" t="s">
        <v>123</v>
      </c>
      <c r="B74" s="4">
        <v>123</v>
      </c>
      <c r="C74" s="4" t="s">
        <v>13</v>
      </c>
      <c r="D74" s="4" t="s">
        <v>15</v>
      </c>
    </row>
    <row r="75" spans="1:4" x14ac:dyDescent="0.25">
      <c r="A75" s="2" t="s">
        <v>124</v>
      </c>
      <c r="B75" s="4">
        <v>130.32</v>
      </c>
      <c r="C75" s="4" t="s">
        <v>13</v>
      </c>
      <c r="D75" s="4"/>
    </row>
    <row r="76" spans="1:4" x14ac:dyDescent="0.25">
      <c r="A76" s="2" t="s">
        <v>125</v>
      </c>
      <c r="B76" s="4">
        <v>126</v>
      </c>
      <c r="C76" s="4" t="s">
        <v>13</v>
      </c>
      <c r="D76" s="4" t="s">
        <v>22</v>
      </c>
    </row>
  </sheetData>
  <sortState xmlns:xlrd2="http://schemas.microsoft.com/office/spreadsheetml/2017/richdata2" ref="A11:D76">
    <sortCondition ref="A11:A76"/>
  </sortState>
  <conditionalFormatting sqref="B1">
    <cfRule type="cellIs" dxfId="47" priority="1" operator="equal">
      <formula>"000 - template file"</formula>
    </cfRule>
  </conditionalFormatting>
  <conditionalFormatting sqref="B2">
    <cfRule type="cellIs" dxfId="46" priority="2" operator="equal">
      <formula>"Analyte"</formula>
    </cfRule>
  </conditionalFormatting>
  <conditionalFormatting sqref="B3 B9">
    <cfRule type="cellIs" dxfId="45" priority="3" operator="equal">
      <formula>""</formula>
    </cfRule>
  </conditionalFormatting>
  <conditionalFormatting sqref="B11:D76">
    <cfRule type="expression" dxfId="44" priority="4">
      <formula>AND(ISNUMBER(B11*1),NOT(ISNUMBER(B11)),NOT(B11=""))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55B3A1-C8FB-4A63-A1FA-740A92974732}">
  <sheetPr codeName="Sheet9">
    <tabColor theme="5" tint="0.79998168889431442"/>
  </sheetPr>
  <dimension ref="A1:D76"/>
  <sheetViews>
    <sheetView zoomScale="85" zoomScaleNormal="70" workbookViewId="0">
      <pane ySplit="10" topLeftCell="A11" activePane="bottomLeft" state="frozenSplit"/>
      <selection activeCell="B4" sqref="B4:B6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4" width="12.7265625" style="5" customWidth="1"/>
    <col min="5" max="16384" width="9.1796875" style="2"/>
  </cols>
  <sheetData>
    <row r="1" spans="1:4" ht="13" x14ac:dyDescent="0.3">
      <c r="A1" s="1" t="s">
        <v>4</v>
      </c>
      <c r="B1" s="3" t="str" cm="1">
        <f t="array" aca="1" ref="B1" ca="1">MID(CELL("filename",A1),FIND("[",CELL("filename",A1))+1,FIND("]", CELL("filename",A1))-FIND("[",CELL("filename",A1))-1-5)</f>
        <v>GBM325-2</v>
      </c>
      <c r="C1" s="3"/>
      <c r="D1" s="3"/>
    </row>
    <row r="2" spans="1:4" ht="13" x14ac:dyDescent="0.3">
      <c r="A2" s="1" t="s">
        <v>2</v>
      </c>
      <c r="B2" s="3" t="str" cm="1">
        <f t="array" aca="1" ref="B2" ca="1">MID(CELL("filename",A1),FIND("]",CELL("filename",A1))+1,255)</f>
        <v>Ni Total</v>
      </c>
      <c r="C2" s="3"/>
      <c r="D2" s="3"/>
    </row>
    <row r="3" spans="1:4" ht="13" x14ac:dyDescent="0.3">
      <c r="A3" s="1" t="s">
        <v>5</v>
      </c>
      <c r="B3" s="3" t="s">
        <v>11</v>
      </c>
      <c r="C3" s="3"/>
      <c r="D3" s="3"/>
    </row>
    <row r="4" spans="1:4" ht="13" x14ac:dyDescent="0.3">
      <c r="A4" s="1" t="s">
        <v>1</v>
      </c>
      <c r="B4" s="3">
        <f>AVERAGE(B$11:B$76)</f>
        <v>135.15321311475407</v>
      </c>
      <c r="C4" s="3"/>
      <c r="D4" s="3"/>
    </row>
    <row r="5" spans="1:4" ht="13" x14ac:dyDescent="0.3">
      <c r="A5" s="1" t="s">
        <v>3</v>
      </c>
      <c r="B5" s="3">
        <f>STDEV(B$11:B$76)</f>
        <v>7.8902194162873878</v>
      </c>
      <c r="C5" s="3"/>
      <c r="D5" s="3"/>
    </row>
    <row r="6" spans="1:4" ht="13" x14ac:dyDescent="0.3">
      <c r="A6" s="1" t="s">
        <v>0</v>
      </c>
      <c r="B6" s="3">
        <f>COUNT(B$11:B$76)</f>
        <v>61</v>
      </c>
      <c r="C6" s="3"/>
      <c r="D6" s="3"/>
    </row>
    <row r="7" spans="1:4" ht="13" x14ac:dyDescent="0.3">
      <c r="A7" s="1" t="s">
        <v>6</v>
      </c>
      <c r="B7" s="3">
        <f>TINV(0.05,B6-1)*B5/SQRT(B6-1)</f>
        <v>2.0375492614846182</v>
      </c>
      <c r="C7" s="3"/>
      <c r="D7" s="3"/>
    </row>
    <row r="8" spans="1:4" ht="13" x14ac:dyDescent="0.3">
      <c r="A8" s="1"/>
      <c r="B8" s="3"/>
      <c r="C8" s="3"/>
      <c r="D8" s="3"/>
    </row>
    <row r="9" spans="1:4" ht="13" x14ac:dyDescent="0.3">
      <c r="A9" s="1"/>
      <c r="B9" s="6" t="s">
        <v>12</v>
      </c>
      <c r="C9" s="3"/>
      <c r="D9" s="3"/>
    </row>
    <row r="10" spans="1:4" ht="13" x14ac:dyDescent="0.3">
      <c r="A10" s="1" t="s">
        <v>7</v>
      </c>
      <c r="B10" s="3" t="s">
        <v>10</v>
      </c>
      <c r="C10" s="3" t="s">
        <v>8</v>
      </c>
      <c r="D10" s="3" t="s">
        <v>9</v>
      </c>
    </row>
    <row r="11" spans="1:4" x14ac:dyDescent="0.25">
      <c r="A11" s="2" t="s">
        <v>60</v>
      </c>
      <c r="B11" s="4">
        <v>146.6</v>
      </c>
      <c r="C11" s="4" t="s">
        <v>13</v>
      </c>
      <c r="D11" s="4" t="s">
        <v>19</v>
      </c>
    </row>
    <row r="12" spans="1:4" x14ac:dyDescent="0.25">
      <c r="A12" s="2" t="s">
        <v>61</v>
      </c>
      <c r="B12" s="4">
        <v>153.58000000000001</v>
      </c>
      <c r="C12" s="4" t="s">
        <v>13</v>
      </c>
      <c r="D12" s="4" t="s">
        <v>15</v>
      </c>
    </row>
    <row r="13" spans="1:4" x14ac:dyDescent="0.25">
      <c r="A13" s="2" t="s">
        <v>62</v>
      </c>
      <c r="B13" s="4">
        <v>130.5</v>
      </c>
      <c r="C13" s="4" t="s">
        <v>13</v>
      </c>
      <c r="D13" s="4" t="s">
        <v>14</v>
      </c>
    </row>
    <row r="14" spans="1:4" x14ac:dyDescent="0.25">
      <c r="A14" s="2" t="s">
        <v>63</v>
      </c>
      <c r="B14" s="4">
        <v>135</v>
      </c>
      <c r="C14" s="4" t="s">
        <v>13</v>
      </c>
      <c r="D14" s="4" t="s">
        <v>16</v>
      </c>
    </row>
    <row r="15" spans="1:4" x14ac:dyDescent="0.25">
      <c r="A15" s="2" t="s">
        <v>64</v>
      </c>
      <c r="B15" s="4">
        <v>136</v>
      </c>
      <c r="C15" s="4" t="s">
        <v>46</v>
      </c>
      <c r="D15" s="4" t="s">
        <v>19</v>
      </c>
    </row>
    <row r="16" spans="1:4" x14ac:dyDescent="0.25">
      <c r="A16" s="2" t="s">
        <v>65</v>
      </c>
      <c r="B16" s="4">
        <v>127</v>
      </c>
      <c r="C16" s="4" t="s">
        <v>13</v>
      </c>
      <c r="D16" s="4" t="s">
        <v>14</v>
      </c>
    </row>
    <row r="17" spans="1:4" x14ac:dyDescent="0.25">
      <c r="A17" s="2" t="s">
        <v>66</v>
      </c>
      <c r="B17" s="4">
        <v>135</v>
      </c>
      <c r="C17" s="4" t="s">
        <v>13</v>
      </c>
      <c r="D17" s="4" t="s">
        <v>15</v>
      </c>
    </row>
    <row r="18" spans="1:4" x14ac:dyDescent="0.25">
      <c r="A18" s="2" t="s">
        <v>67</v>
      </c>
      <c r="B18" s="4">
        <v>125</v>
      </c>
      <c r="C18" s="4" t="s">
        <v>13</v>
      </c>
      <c r="D18" s="4" t="s">
        <v>14</v>
      </c>
    </row>
    <row r="19" spans="1:4" x14ac:dyDescent="0.25">
      <c r="A19" s="2" t="s">
        <v>68</v>
      </c>
      <c r="B19" s="4">
        <v>131.4</v>
      </c>
      <c r="C19" s="4" t="s">
        <v>13</v>
      </c>
      <c r="D19" s="4" t="s">
        <v>14</v>
      </c>
    </row>
    <row r="20" spans="1:4" x14ac:dyDescent="0.25">
      <c r="A20" s="2" t="s">
        <v>69</v>
      </c>
      <c r="B20" s="4">
        <v>137</v>
      </c>
      <c r="C20" s="4" t="s">
        <v>13</v>
      </c>
      <c r="D20" s="4" t="s">
        <v>15</v>
      </c>
    </row>
    <row r="21" spans="1:4" x14ac:dyDescent="0.25">
      <c r="A21" s="2" t="s">
        <v>70</v>
      </c>
      <c r="B21" s="4">
        <v>139</v>
      </c>
      <c r="C21" s="4" t="s">
        <v>13</v>
      </c>
      <c r="D21" s="4" t="s">
        <v>15</v>
      </c>
    </row>
    <row r="22" spans="1:4" x14ac:dyDescent="0.25">
      <c r="A22" s="2" t="s">
        <v>71</v>
      </c>
      <c r="B22" s="4">
        <v>143</v>
      </c>
      <c r="C22" s="4" t="s">
        <v>13</v>
      </c>
      <c r="D22" s="4" t="s">
        <v>15</v>
      </c>
    </row>
    <row r="23" spans="1:4" x14ac:dyDescent="0.25">
      <c r="A23" s="2" t="s">
        <v>72</v>
      </c>
      <c r="B23" s="4">
        <v>132</v>
      </c>
      <c r="C23" s="4" t="s">
        <v>13</v>
      </c>
      <c r="D23" s="4" t="s">
        <v>15</v>
      </c>
    </row>
    <row r="24" spans="1:4" x14ac:dyDescent="0.25">
      <c r="A24" s="2" t="s">
        <v>73</v>
      </c>
      <c r="B24" s="4">
        <v>134</v>
      </c>
      <c r="C24" s="4" t="s">
        <v>13</v>
      </c>
      <c r="D24" s="4" t="s">
        <v>15</v>
      </c>
    </row>
    <row r="25" spans="1:4" x14ac:dyDescent="0.25">
      <c r="A25" s="2" t="s">
        <v>74</v>
      </c>
      <c r="B25" s="4">
        <v>135</v>
      </c>
      <c r="C25" s="4" t="s">
        <v>13</v>
      </c>
      <c r="D25" s="4" t="s">
        <v>14</v>
      </c>
    </row>
    <row r="26" spans="1:4" x14ac:dyDescent="0.25">
      <c r="A26" s="2" t="s">
        <v>75</v>
      </c>
      <c r="B26" s="4">
        <v>140</v>
      </c>
      <c r="C26" s="4" t="s">
        <v>13</v>
      </c>
      <c r="D26" s="4" t="s">
        <v>16</v>
      </c>
    </row>
    <row r="27" spans="1:4" x14ac:dyDescent="0.25">
      <c r="A27" s="2" t="s">
        <v>76</v>
      </c>
      <c r="B27" s="4">
        <v>140</v>
      </c>
      <c r="C27" s="4" t="s">
        <v>13</v>
      </c>
      <c r="D27" s="4" t="s">
        <v>14</v>
      </c>
    </row>
    <row r="28" spans="1:4" x14ac:dyDescent="0.25">
      <c r="A28" s="2" t="s">
        <v>77</v>
      </c>
      <c r="B28" s="4">
        <v>146</v>
      </c>
      <c r="C28" s="4" t="s">
        <v>13</v>
      </c>
      <c r="D28" s="4" t="s">
        <v>15</v>
      </c>
    </row>
    <row r="29" spans="1:4" x14ac:dyDescent="0.25">
      <c r="A29" s="2" t="s">
        <v>78</v>
      </c>
      <c r="B29" s="4">
        <v>145</v>
      </c>
      <c r="C29" s="4" t="s">
        <v>13</v>
      </c>
      <c r="D29" s="4" t="s">
        <v>15</v>
      </c>
    </row>
    <row r="30" spans="1:4" x14ac:dyDescent="0.25">
      <c r="A30" s="2" t="s">
        <v>79</v>
      </c>
      <c r="B30" s="4">
        <v>137</v>
      </c>
      <c r="C30" s="4" t="s">
        <v>13</v>
      </c>
      <c r="D30" s="4" t="s">
        <v>15</v>
      </c>
    </row>
    <row r="31" spans="1:4" x14ac:dyDescent="0.25">
      <c r="A31" s="2" t="s">
        <v>80</v>
      </c>
      <c r="B31" s="4">
        <v>138</v>
      </c>
      <c r="C31" s="4" t="s">
        <v>13</v>
      </c>
      <c r="D31" s="4" t="s">
        <v>15</v>
      </c>
    </row>
    <row r="32" spans="1:4" x14ac:dyDescent="0.25">
      <c r="A32" s="2" t="s">
        <v>81</v>
      </c>
      <c r="B32" s="4">
        <v>136</v>
      </c>
      <c r="C32" s="4" t="s">
        <v>13</v>
      </c>
      <c r="D32" s="4" t="s">
        <v>15</v>
      </c>
    </row>
    <row r="33" spans="1:4" x14ac:dyDescent="0.25">
      <c r="A33" s="2" t="s">
        <v>82</v>
      </c>
      <c r="B33" s="4">
        <v>133</v>
      </c>
      <c r="C33" s="4" t="s">
        <v>13</v>
      </c>
      <c r="D33" s="4" t="s">
        <v>19</v>
      </c>
    </row>
    <row r="34" spans="1:4" x14ac:dyDescent="0.25">
      <c r="A34" s="2" t="s">
        <v>83</v>
      </c>
      <c r="B34" s="4" t="s">
        <v>53</v>
      </c>
      <c r="C34" s="4" t="s">
        <v>13</v>
      </c>
      <c r="D34" s="4" t="s">
        <v>16</v>
      </c>
    </row>
    <row r="35" spans="1:4" x14ac:dyDescent="0.25">
      <c r="A35" s="2" t="s">
        <v>84</v>
      </c>
      <c r="B35" s="4">
        <v>141</v>
      </c>
      <c r="C35" s="4" t="s">
        <v>13</v>
      </c>
      <c r="D35" s="4" t="s">
        <v>15</v>
      </c>
    </row>
    <row r="36" spans="1:4" x14ac:dyDescent="0.25">
      <c r="A36" s="2" t="s">
        <v>85</v>
      </c>
      <c r="B36" s="4">
        <v>156.30000000000001</v>
      </c>
      <c r="C36" s="4" t="s">
        <v>13</v>
      </c>
      <c r="D36" s="4" t="s">
        <v>15</v>
      </c>
    </row>
    <row r="37" spans="1:4" x14ac:dyDescent="0.25">
      <c r="A37" s="2" t="s">
        <v>86</v>
      </c>
      <c r="B37" s="4">
        <v>153</v>
      </c>
      <c r="C37" s="4" t="s">
        <v>20</v>
      </c>
      <c r="D37" s="4" t="s">
        <v>19</v>
      </c>
    </row>
    <row r="38" spans="1:4" x14ac:dyDescent="0.25">
      <c r="A38" s="2" t="s">
        <v>87</v>
      </c>
      <c r="B38" s="4">
        <v>136</v>
      </c>
      <c r="C38" s="4" t="s">
        <v>13</v>
      </c>
      <c r="D38" s="4" t="s">
        <v>15</v>
      </c>
    </row>
    <row r="39" spans="1:4" x14ac:dyDescent="0.25">
      <c r="A39" s="2" t="s">
        <v>88</v>
      </c>
      <c r="B39" s="4">
        <v>144</v>
      </c>
      <c r="C39" s="4" t="s">
        <v>13</v>
      </c>
      <c r="D39" s="4" t="s">
        <v>19</v>
      </c>
    </row>
    <row r="40" spans="1:4" x14ac:dyDescent="0.25">
      <c r="A40" s="2" t="s">
        <v>89</v>
      </c>
      <c r="B40" s="4" t="s">
        <v>37</v>
      </c>
      <c r="C40" s="4" t="s">
        <v>47</v>
      </c>
      <c r="D40" s="4"/>
    </row>
    <row r="41" spans="1:4" x14ac:dyDescent="0.25">
      <c r="A41" s="2" t="s">
        <v>90</v>
      </c>
      <c r="B41" s="4">
        <v>136</v>
      </c>
      <c r="C41" s="4" t="s">
        <v>13</v>
      </c>
      <c r="D41" s="4" t="s">
        <v>15</v>
      </c>
    </row>
    <row r="42" spans="1:4" x14ac:dyDescent="0.25">
      <c r="A42" s="2" t="s">
        <v>91</v>
      </c>
      <c r="B42" s="4">
        <v>132</v>
      </c>
      <c r="C42" s="4" t="s">
        <v>13</v>
      </c>
      <c r="D42" s="4" t="s">
        <v>16</v>
      </c>
    </row>
    <row r="43" spans="1:4" x14ac:dyDescent="0.25">
      <c r="A43" s="2" t="s">
        <v>92</v>
      </c>
      <c r="B43" s="4">
        <v>135</v>
      </c>
      <c r="C43" s="4" t="s">
        <v>13</v>
      </c>
      <c r="D43" s="4"/>
    </row>
    <row r="44" spans="1:4" x14ac:dyDescent="0.25">
      <c r="A44" s="2" t="s">
        <v>93</v>
      </c>
      <c r="B44" s="4">
        <v>121</v>
      </c>
      <c r="C44" s="4" t="s">
        <v>13</v>
      </c>
      <c r="D44" s="4" t="s">
        <v>15</v>
      </c>
    </row>
    <row r="45" spans="1:4" x14ac:dyDescent="0.25">
      <c r="A45" s="2" t="s">
        <v>94</v>
      </c>
      <c r="B45" s="4" t="s">
        <v>56</v>
      </c>
      <c r="C45" s="4" t="s">
        <v>20</v>
      </c>
      <c r="D45" s="4" t="s">
        <v>24</v>
      </c>
    </row>
    <row r="46" spans="1:4" x14ac:dyDescent="0.25">
      <c r="A46" s="2" t="s">
        <v>95</v>
      </c>
      <c r="B46" s="4">
        <v>135</v>
      </c>
      <c r="C46" s="4" t="s">
        <v>13</v>
      </c>
      <c r="D46" s="4" t="s">
        <v>15</v>
      </c>
    </row>
    <row r="47" spans="1:4" x14ac:dyDescent="0.25">
      <c r="A47" s="2" t="s">
        <v>96</v>
      </c>
      <c r="B47" s="4">
        <v>124</v>
      </c>
      <c r="C47" s="4" t="s">
        <v>13</v>
      </c>
      <c r="D47" s="4" t="s">
        <v>14</v>
      </c>
    </row>
    <row r="48" spans="1:4" x14ac:dyDescent="0.25">
      <c r="A48" s="2" t="s">
        <v>97</v>
      </c>
      <c r="B48" s="4">
        <v>133</v>
      </c>
      <c r="C48" s="4" t="s">
        <v>13</v>
      </c>
      <c r="D48" s="4" t="s">
        <v>14</v>
      </c>
    </row>
    <row r="49" spans="1:4" x14ac:dyDescent="0.25">
      <c r="A49" s="2" t="s">
        <v>98</v>
      </c>
      <c r="B49" s="4">
        <v>125.32599999999999</v>
      </c>
      <c r="C49" s="4" t="s">
        <v>13</v>
      </c>
      <c r="D49" s="4" t="s">
        <v>15</v>
      </c>
    </row>
    <row r="50" spans="1:4" x14ac:dyDescent="0.25">
      <c r="A50" s="2" t="s">
        <v>99</v>
      </c>
      <c r="B50" s="4">
        <v>120.5</v>
      </c>
      <c r="C50" s="4" t="s">
        <v>13</v>
      </c>
      <c r="D50" s="4" t="s">
        <v>16</v>
      </c>
    </row>
    <row r="51" spans="1:4" x14ac:dyDescent="0.25">
      <c r="A51" s="2" t="s">
        <v>100</v>
      </c>
      <c r="B51" s="4">
        <v>141.19999999999999</v>
      </c>
      <c r="C51" s="4" t="s">
        <v>13</v>
      </c>
      <c r="D51" s="4" t="s">
        <v>14</v>
      </c>
    </row>
    <row r="52" spans="1:4" x14ac:dyDescent="0.25">
      <c r="A52" s="2" t="s">
        <v>101</v>
      </c>
      <c r="B52" s="4">
        <v>136</v>
      </c>
      <c r="C52" s="4" t="s">
        <v>13</v>
      </c>
      <c r="D52" s="4" t="s">
        <v>15</v>
      </c>
    </row>
    <row r="53" spans="1:4" x14ac:dyDescent="0.25">
      <c r="A53" s="2" t="s">
        <v>102</v>
      </c>
      <c r="B53" s="4">
        <v>144.4</v>
      </c>
      <c r="C53" s="4" t="s">
        <v>13</v>
      </c>
      <c r="D53" s="4" t="s">
        <v>19</v>
      </c>
    </row>
    <row r="54" spans="1:4" x14ac:dyDescent="0.25">
      <c r="A54" s="2" t="s">
        <v>103</v>
      </c>
      <c r="B54" s="4">
        <v>133</v>
      </c>
      <c r="C54" s="4" t="s">
        <v>13</v>
      </c>
      <c r="D54" s="4" t="s">
        <v>15</v>
      </c>
    </row>
    <row r="55" spans="1:4" x14ac:dyDescent="0.25">
      <c r="A55" s="2" t="s">
        <v>104</v>
      </c>
      <c r="B55" s="4">
        <v>133</v>
      </c>
      <c r="C55" s="4" t="s">
        <v>13</v>
      </c>
      <c r="D55" s="4" t="s">
        <v>14</v>
      </c>
    </row>
    <row r="56" spans="1:4" x14ac:dyDescent="0.25">
      <c r="A56" s="2" t="s">
        <v>105</v>
      </c>
      <c r="B56" s="4">
        <v>145</v>
      </c>
      <c r="C56" s="4" t="s">
        <v>13</v>
      </c>
      <c r="D56" s="4" t="s">
        <v>15</v>
      </c>
    </row>
    <row r="57" spans="1:4" x14ac:dyDescent="0.25">
      <c r="A57" s="2" t="s">
        <v>106</v>
      </c>
      <c r="B57" s="4">
        <v>122.15</v>
      </c>
      <c r="C57" s="4" t="s">
        <v>13</v>
      </c>
      <c r="D57" s="4" t="s">
        <v>15</v>
      </c>
    </row>
    <row r="58" spans="1:4" x14ac:dyDescent="0.25">
      <c r="A58" s="2" t="s">
        <v>107</v>
      </c>
      <c r="B58" s="4">
        <v>133</v>
      </c>
      <c r="C58" s="4" t="s">
        <v>13</v>
      </c>
      <c r="D58" s="4" t="s">
        <v>15</v>
      </c>
    </row>
    <row r="59" spans="1:4" x14ac:dyDescent="0.25">
      <c r="A59" s="2" t="s">
        <v>108</v>
      </c>
      <c r="B59" s="4">
        <v>142</v>
      </c>
      <c r="C59" s="4" t="s">
        <v>13</v>
      </c>
      <c r="D59" s="4" t="s">
        <v>14</v>
      </c>
    </row>
    <row r="60" spans="1:4" x14ac:dyDescent="0.25">
      <c r="A60" s="2" t="s">
        <v>109</v>
      </c>
      <c r="B60" s="4">
        <v>139</v>
      </c>
      <c r="C60" s="4" t="s">
        <v>13</v>
      </c>
      <c r="D60" s="4" t="s">
        <v>15</v>
      </c>
    </row>
    <row r="61" spans="1:4" x14ac:dyDescent="0.25">
      <c r="A61" s="2" t="s">
        <v>110</v>
      </c>
      <c r="B61" s="4" t="s">
        <v>197</v>
      </c>
      <c r="C61" s="4" t="s">
        <v>26</v>
      </c>
      <c r="D61" s="4" t="s">
        <v>15</v>
      </c>
    </row>
    <row r="62" spans="1:4" x14ac:dyDescent="0.25">
      <c r="A62" s="2" t="s">
        <v>111</v>
      </c>
      <c r="B62" s="4">
        <v>136.28</v>
      </c>
      <c r="C62" s="4" t="s">
        <v>13</v>
      </c>
      <c r="D62" s="4" t="s">
        <v>15</v>
      </c>
    </row>
    <row r="63" spans="1:4" x14ac:dyDescent="0.25">
      <c r="A63" s="2" t="s">
        <v>112</v>
      </c>
      <c r="B63" s="4" t="s">
        <v>169</v>
      </c>
      <c r="C63" s="4" t="s">
        <v>13</v>
      </c>
      <c r="D63" s="4" t="s">
        <v>14</v>
      </c>
    </row>
    <row r="64" spans="1:4" x14ac:dyDescent="0.25">
      <c r="A64" s="2" t="s">
        <v>113</v>
      </c>
      <c r="B64" s="4">
        <v>120</v>
      </c>
      <c r="C64" s="4" t="s">
        <v>20</v>
      </c>
      <c r="D64" s="4" t="s">
        <v>15</v>
      </c>
    </row>
    <row r="65" spans="1:4" x14ac:dyDescent="0.25">
      <c r="A65" s="2" t="s">
        <v>114</v>
      </c>
      <c r="B65" s="4">
        <v>129.11000000000001</v>
      </c>
      <c r="C65" s="4" t="s">
        <v>13</v>
      </c>
      <c r="D65" s="4" t="s">
        <v>14</v>
      </c>
    </row>
    <row r="66" spans="1:4" x14ac:dyDescent="0.25">
      <c r="A66" s="2" t="s">
        <v>115</v>
      </c>
      <c r="B66" s="4">
        <v>129</v>
      </c>
      <c r="C66" s="4" t="s">
        <v>13</v>
      </c>
      <c r="D66" s="4" t="s">
        <v>15</v>
      </c>
    </row>
    <row r="67" spans="1:4" x14ac:dyDescent="0.25">
      <c r="A67" s="2" t="s">
        <v>116</v>
      </c>
      <c r="B67" s="4">
        <v>131</v>
      </c>
      <c r="C67" s="4" t="s">
        <v>13</v>
      </c>
      <c r="D67" s="4" t="s">
        <v>15</v>
      </c>
    </row>
    <row r="68" spans="1:4" x14ac:dyDescent="0.25">
      <c r="A68" s="2" t="s">
        <v>117</v>
      </c>
      <c r="B68" s="4">
        <v>122</v>
      </c>
      <c r="C68" s="4" t="s">
        <v>13</v>
      </c>
      <c r="D68" s="4" t="s">
        <v>16</v>
      </c>
    </row>
    <row r="69" spans="1:4" x14ac:dyDescent="0.25">
      <c r="A69" s="2" t="s">
        <v>118</v>
      </c>
      <c r="B69" s="4">
        <v>127</v>
      </c>
      <c r="C69" s="4" t="s">
        <v>13</v>
      </c>
      <c r="D69" s="4" t="s">
        <v>16</v>
      </c>
    </row>
    <row r="70" spans="1:4" x14ac:dyDescent="0.25">
      <c r="A70" s="2" t="s">
        <v>119</v>
      </c>
      <c r="B70" s="4">
        <v>134</v>
      </c>
      <c r="C70" s="4" t="s">
        <v>13</v>
      </c>
      <c r="D70" s="4" t="s">
        <v>15</v>
      </c>
    </row>
    <row r="71" spans="1:4" x14ac:dyDescent="0.25">
      <c r="A71" s="2" t="s">
        <v>120</v>
      </c>
      <c r="B71" s="4">
        <v>136</v>
      </c>
      <c r="C71" s="4" t="s">
        <v>13</v>
      </c>
      <c r="D71" s="4" t="s">
        <v>19</v>
      </c>
    </row>
    <row r="72" spans="1:4" x14ac:dyDescent="0.25">
      <c r="A72" s="2" t="s">
        <v>121</v>
      </c>
      <c r="B72" s="4">
        <v>133</v>
      </c>
      <c r="C72" s="4" t="s">
        <v>20</v>
      </c>
      <c r="D72" s="4" t="s">
        <v>15</v>
      </c>
    </row>
    <row r="73" spans="1:4" x14ac:dyDescent="0.25">
      <c r="A73" s="2" t="s">
        <v>122</v>
      </c>
      <c r="B73" s="4">
        <v>140</v>
      </c>
      <c r="C73" s="4" t="s">
        <v>13</v>
      </c>
      <c r="D73" s="4" t="s">
        <v>15</v>
      </c>
    </row>
    <row r="74" spans="1:4" x14ac:dyDescent="0.25">
      <c r="A74" s="2" t="s">
        <v>123</v>
      </c>
      <c r="B74" s="4">
        <v>131</v>
      </c>
      <c r="C74" s="4" t="s">
        <v>13</v>
      </c>
      <c r="D74" s="4" t="s">
        <v>15</v>
      </c>
    </row>
    <row r="75" spans="1:4" x14ac:dyDescent="0.25">
      <c r="A75" s="2" t="s">
        <v>124</v>
      </c>
      <c r="B75" s="4">
        <v>134</v>
      </c>
      <c r="C75" s="4" t="s">
        <v>13</v>
      </c>
      <c r="D75" s="4"/>
    </row>
    <row r="76" spans="1:4" x14ac:dyDescent="0.25">
      <c r="A76" s="2" t="s">
        <v>125</v>
      </c>
      <c r="B76" s="4">
        <v>126</v>
      </c>
      <c r="C76" s="4" t="s">
        <v>13</v>
      </c>
      <c r="D76" s="4" t="s">
        <v>22</v>
      </c>
    </row>
  </sheetData>
  <sortState xmlns:xlrd2="http://schemas.microsoft.com/office/spreadsheetml/2017/richdata2" ref="A11:D76">
    <sortCondition ref="A11:A76"/>
  </sortState>
  <conditionalFormatting sqref="B1">
    <cfRule type="cellIs" dxfId="43" priority="1" operator="equal">
      <formula>"000 - template file"</formula>
    </cfRule>
  </conditionalFormatting>
  <conditionalFormatting sqref="B2">
    <cfRule type="cellIs" dxfId="42" priority="2" operator="equal">
      <formula>"Analyte"</formula>
    </cfRule>
  </conditionalFormatting>
  <conditionalFormatting sqref="B3 B9">
    <cfRule type="cellIs" dxfId="41" priority="3" operator="equal">
      <formula>""</formula>
    </cfRule>
  </conditionalFormatting>
  <conditionalFormatting sqref="B11:D76">
    <cfRule type="expression" dxfId="40" priority="4">
      <formula>AND(ISNUMBER(B11*1),NOT(ISNUMBER(B11)),NOT(B11=""))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6E9234-6AB9-4176-89EC-5978EEA26270}">
  <sheetPr codeName="Sheet10">
    <tabColor theme="5" tint="0.79998168889431442"/>
  </sheetPr>
  <dimension ref="A1:D71"/>
  <sheetViews>
    <sheetView zoomScale="85" zoomScaleNormal="70" workbookViewId="0">
      <pane ySplit="10" topLeftCell="A11" activePane="bottomLeft" state="frozenSplit"/>
      <selection activeCell="B4" sqref="B4:B6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4" width="12.7265625" style="5" customWidth="1"/>
    <col min="5" max="16384" width="9.1796875" style="2"/>
  </cols>
  <sheetData>
    <row r="1" spans="1:4" ht="13" x14ac:dyDescent="0.3">
      <c r="A1" s="1" t="s">
        <v>4</v>
      </c>
      <c r="B1" s="3" t="str" cm="1">
        <f t="array" aca="1" ref="B1" ca="1">MID(CELL("filename",A1),FIND("[",CELL("filename",A1))+1,FIND("]", CELL("filename",A1))-FIND("[",CELL("filename",A1))-1-5)</f>
        <v>GBM325-2</v>
      </c>
      <c r="C1" s="3"/>
      <c r="D1" s="3"/>
    </row>
    <row r="2" spans="1:4" ht="13" x14ac:dyDescent="0.3">
      <c r="A2" s="1" t="s">
        <v>2</v>
      </c>
      <c r="B2" s="3" t="str" cm="1">
        <f t="array" aca="1" ref="B2" ca="1">MID(CELL("filename",A1),FIND("]",CELL("filename",A1))+1,255)</f>
        <v>As Total</v>
      </c>
      <c r="C2" s="3"/>
      <c r="D2" s="3"/>
    </row>
    <row r="3" spans="1:4" ht="13" x14ac:dyDescent="0.3">
      <c r="A3" s="1" t="s">
        <v>5</v>
      </c>
      <c r="B3" s="3" t="s">
        <v>11</v>
      </c>
      <c r="C3" s="3"/>
      <c r="D3" s="3"/>
    </row>
    <row r="4" spans="1:4" ht="13" x14ac:dyDescent="0.3">
      <c r="A4" s="1" t="s">
        <v>1</v>
      </c>
      <c r="B4" s="3">
        <f>AVERAGE(B$11:B$71)</f>
        <v>611.07890909090918</v>
      </c>
      <c r="C4" s="3"/>
      <c r="D4" s="3"/>
    </row>
    <row r="5" spans="1:4" ht="13" x14ac:dyDescent="0.3">
      <c r="A5" s="1" t="s">
        <v>3</v>
      </c>
      <c r="B5" s="3">
        <f>STDEV(B$11:B$71)</f>
        <v>28.94086644590536</v>
      </c>
      <c r="C5" s="3"/>
      <c r="D5" s="3"/>
    </row>
    <row r="6" spans="1:4" ht="13" x14ac:dyDescent="0.3">
      <c r="A6" s="1" t="s">
        <v>0</v>
      </c>
      <c r="B6" s="3">
        <f>COUNT(B$11:B$71)</f>
        <v>55</v>
      </c>
      <c r="C6" s="3"/>
      <c r="D6" s="3"/>
    </row>
    <row r="7" spans="1:4" ht="13" x14ac:dyDescent="0.3">
      <c r="A7" s="1" t="s">
        <v>6</v>
      </c>
      <c r="B7" s="3">
        <f>TINV(0.05,B6-1)*B5/SQRT(B6-1)</f>
        <v>7.8959225270708977</v>
      </c>
      <c r="C7" s="3"/>
      <c r="D7" s="3"/>
    </row>
    <row r="8" spans="1:4" ht="13" x14ac:dyDescent="0.3">
      <c r="A8" s="1"/>
      <c r="B8" s="3"/>
      <c r="C8" s="3"/>
      <c r="D8" s="3"/>
    </row>
    <row r="9" spans="1:4" ht="13" x14ac:dyDescent="0.3">
      <c r="A9" s="1"/>
      <c r="B9" s="6" t="s">
        <v>12</v>
      </c>
      <c r="C9" s="3"/>
      <c r="D9" s="3"/>
    </row>
    <row r="10" spans="1:4" ht="13" x14ac:dyDescent="0.3">
      <c r="A10" s="1" t="s">
        <v>7</v>
      </c>
      <c r="B10" s="3" t="s">
        <v>10</v>
      </c>
      <c r="C10" s="3" t="s">
        <v>8</v>
      </c>
      <c r="D10" s="3" t="s">
        <v>9</v>
      </c>
    </row>
    <row r="11" spans="1:4" x14ac:dyDescent="0.25">
      <c r="A11" s="2" t="s">
        <v>60</v>
      </c>
      <c r="B11" s="4">
        <v>596</v>
      </c>
      <c r="C11" s="4" t="s">
        <v>13</v>
      </c>
      <c r="D11" s="4" t="s">
        <v>19</v>
      </c>
    </row>
    <row r="12" spans="1:4" x14ac:dyDescent="0.25">
      <c r="A12" s="2" t="s">
        <v>61</v>
      </c>
      <c r="B12" s="4" t="s">
        <v>193</v>
      </c>
      <c r="C12" s="4" t="s">
        <v>13</v>
      </c>
      <c r="D12" s="4" t="s">
        <v>14</v>
      </c>
    </row>
    <row r="13" spans="1:4" x14ac:dyDescent="0.25">
      <c r="A13" s="2" t="s">
        <v>62</v>
      </c>
      <c r="B13" s="4">
        <v>630</v>
      </c>
      <c r="C13" s="4" t="s">
        <v>13</v>
      </c>
      <c r="D13" s="4" t="s">
        <v>16</v>
      </c>
    </row>
    <row r="14" spans="1:4" x14ac:dyDescent="0.25">
      <c r="A14" s="2" t="s">
        <v>63</v>
      </c>
      <c r="B14" s="4">
        <v>613</v>
      </c>
      <c r="C14" s="4" t="s">
        <v>13</v>
      </c>
      <c r="D14" s="4" t="s">
        <v>19</v>
      </c>
    </row>
    <row r="15" spans="1:4" x14ac:dyDescent="0.25">
      <c r="A15" s="2" t="s">
        <v>64</v>
      </c>
      <c r="B15" s="4" t="s">
        <v>192</v>
      </c>
      <c r="C15" s="4" t="s">
        <v>13</v>
      </c>
      <c r="D15" s="4" t="s">
        <v>14</v>
      </c>
    </row>
    <row r="16" spans="1:4" x14ac:dyDescent="0.25">
      <c r="A16" s="2" t="s">
        <v>65</v>
      </c>
      <c r="B16" s="4">
        <v>538</v>
      </c>
      <c r="C16" s="4" t="s">
        <v>13</v>
      </c>
      <c r="D16" s="4" t="s">
        <v>15</v>
      </c>
    </row>
    <row r="17" spans="1:4" x14ac:dyDescent="0.25">
      <c r="A17" s="2" t="s">
        <v>66</v>
      </c>
      <c r="B17" s="4">
        <v>586</v>
      </c>
      <c r="C17" s="4" t="s">
        <v>13</v>
      </c>
      <c r="D17" s="4" t="s">
        <v>14</v>
      </c>
    </row>
    <row r="18" spans="1:4" x14ac:dyDescent="0.25">
      <c r="A18" s="2" t="s">
        <v>67</v>
      </c>
      <c r="B18" s="4">
        <v>626.1</v>
      </c>
      <c r="C18" s="4" t="s">
        <v>13</v>
      </c>
      <c r="D18" s="4" t="s">
        <v>14</v>
      </c>
    </row>
    <row r="19" spans="1:4" x14ac:dyDescent="0.25">
      <c r="A19" s="2" t="s">
        <v>68</v>
      </c>
      <c r="B19" s="4">
        <v>569</v>
      </c>
      <c r="C19" s="4" t="s">
        <v>13</v>
      </c>
      <c r="D19" s="4" t="s">
        <v>15</v>
      </c>
    </row>
    <row r="20" spans="1:4" x14ac:dyDescent="0.25">
      <c r="A20" s="2" t="s">
        <v>69</v>
      </c>
      <c r="B20" s="4">
        <v>628</v>
      </c>
      <c r="C20" s="4" t="s">
        <v>13</v>
      </c>
      <c r="D20" s="4" t="s">
        <v>15</v>
      </c>
    </row>
    <row r="21" spans="1:4" x14ac:dyDescent="0.25">
      <c r="A21" s="2" t="s">
        <v>70</v>
      </c>
      <c r="B21" s="4">
        <v>631</v>
      </c>
      <c r="C21" s="4" t="s">
        <v>13</v>
      </c>
      <c r="D21" s="4" t="s">
        <v>15</v>
      </c>
    </row>
    <row r="22" spans="1:4" x14ac:dyDescent="0.25">
      <c r="A22" s="2" t="s">
        <v>71</v>
      </c>
      <c r="B22" s="4">
        <v>611</v>
      </c>
      <c r="C22" s="4" t="s">
        <v>13</v>
      </c>
      <c r="D22" s="4" t="s">
        <v>15</v>
      </c>
    </row>
    <row r="23" spans="1:4" x14ac:dyDescent="0.25">
      <c r="A23" s="2" t="s">
        <v>72</v>
      </c>
      <c r="B23" s="4">
        <v>591</v>
      </c>
      <c r="C23" s="4" t="s">
        <v>13</v>
      </c>
      <c r="D23" s="4" t="s">
        <v>15</v>
      </c>
    </row>
    <row r="24" spans="1:4" x14ac:dyDescent="0.25">
      <c r="A24" s="2" t="s">
        <v>73</v>
      </c>
      <c r="B24" s="4">
        <v>540</v>
      </c>
      <c r="C24" s="4" t="s">
        <v>13</v>
      </c>
      <c r="D24" s="4" t="s">
        <v>14</v>
      </c>
    </row>
    <row r="25" spans="1:4" x14ac:dyDescent="0.25">
      <c r="A25" s="2" t="s">
        <v>74</v>
      </c>
      <c r="B25" s="4">
        <v>563</v>
      </c>
      <c r="C25" s="4" t="s">
        <v>13</v>
      </c>
      <c r="D25" s="4" t="s">
        <v>14</v>
      </c>
    </row>
    <row r="26" spans="1:4" x14ac:dyDescent="0.25">
      <c r="A26" s="2" t="s">
        <v>75</v>
      </c>
      <c r="B26" s="4">
        <v>649</v>
      </c>
      <c r="C26" s="4" t="s">
        <v>13</v>
      </c>
      <c r="D26" s="4" t="s">
        <v>15</v>
      </c>
    </row>
    <row r="27" spans="1:4" x14ac:dyDescent="0.25">
      <c r="A27" s="2" t="s">
        <v>76</v>
      </c>
      <c r="B27" s="4">
        <v>630</v>
      </c>
      <c r="C27" s="4" t="s">
        <v>13</v>
      </c>
      <c r="D27" s="4" t="s">
        <v>15</v>
      </c>
    </row>
    <row r="28" spans="1:4" x14ac:dyDescent="0.25">
      <c r="A28" s="2" t="s">
        <v>77</v>
      </c>
      <c r="B28" s="4">
        <v>595</v>
      </c>
      <c r="C28" s="4" t="s">
        <v>13</v>
      </c>
      <c r="D28" s="4" t="s">
        <v>15</v>
      </c>
    </row>
    <row r="29" spans="1:4" x14ac:dyDescent="0.25">
      <c r="A29" s="2" t="s">
        <v>78</v>
      </c>
      <c r="B29" s="4">
        <v>576</v>
      </c>
      <c r="C29" s="4" t="s">
        <v>13</v>
      </c>
      <c r="D29" s="4" t="s">
        <v>15</v>
      </c>
    </row>
    <row r="30" spans="1:4" x14ac:dyDescent="0.25">
      <c r="A30" s="2" t="s">
        <v>79</v>
      </c>
      <c r="B30" s="4">
        <v>642</v>
      </c>
      <c r="C30" s="4" t="s">
        <v>13</v>
      </c>
      <c r="D30" s="4" t="s">
        <v>15</v>
      </c>
    </row>
    <row r="31" spans="1:4" x14ac:dyDescent="0.25">
      <c r="A31" s="2" t="s">
        <v>80</v>
      </c>
      <c r="B31" s="4">
        <v>562</v>
      </c>
      <c r="C31" s="4" t="s">
        <v>13</v>
      </c>
      <c r="D31" s="4" t="s">
        <v>19</v>
      </c>
    </row>
    <row r="32" spans="1:4" x14ac:dyDescent="0.25">
      <c r="A32" s="2" t="s">
        <v>81</v>
      </c>
      <c r="B32" s="4">
        <v>645</v>
      </c>
      <c r="C32" s="4" t="s">
        <v>13</v>
      </c>
      <c r="D32" s="4" t="s">
        <v>15</v>
      </c>
    </row>
    <row r="33" spans="1:4" x14ac:dyDescent="0.25">
      <c r="A33" s="2" t="s">
        <v>82</v>
      </c>
      <c r="B33" s="4">
        <v>668.6</v>
      </c>
      <c r="C33" s="4" t="s">
        <v>13</v>
      </c>
      <c r="D33" s="4" t="s">
        <v>15</v>
      </c>
    </row>
    <row r="34" spans="1:4" x14ac:dyDescent="0.25">
      <c r="A34" s="2" t="s">
        <v>83</v>
      </c>
      <c r="B34" s="4">
        <v>593</v>
      </c>
      <c r="C34" s="4" t="s">
        <v>20</v>
      </c>
      <c r="D34" s="4" t="s">
        <v>19</v>
      </c>
    </row>
    <row r="35" spans="1:4" x14ac:dyDescent="0.25">
      <c r="A35" s="2" t="s">
        <v>84</v>
      </c>
      <c r="B35" s="4">
        <v>592</v>
      </c>
      <c r="C35" s="4" t="s">
        <v>13</v>
      </c>
      <c r="D35" s="4" t="s">
        <v>19</v>
      </c>
    </row>
    <row r="36" spans="1:4" x14ac:dyDescent="0.25">
      <c r="A36" s="2" t="s">
        <v>85</v>
      </c>
      <c r="B36" s="4">
        <v>609</v>
      </c>
      <c r="C36" s="4" t="s">
        <v>13</v>
      </c>
      <c r="D36" s="4" t="s">
        <v>19</v>
      </c>
    </row>
    <row r="37" spans="1:4" x14ac:dyDescent="0.25">
      <c r="A37" s="2" t="s">
        <v>86</v>
      </c>
      <c r="B37" s="4">
        <v>614</v>
      </c>
      <c r="C37" s="4" t="s">
        <v>47</v>
      </c>
      <c r="D37" s="4"/>
    </row>
    <row r="38" spans="1:4" x14ac:dyDescent="0.25">
      <c r="A38" s="2" t="s">
        <v>87</v>
      </c>
      <c r="B38" s="4">
        <v>633</v>
      </c>
      <c r="C38" s="4" t="s">
        <v>13</v>
      </c>
      <c r="D38" s="4" t="s">
        <v>19</v>
      </c>
    </row>
    <row r="39" spans="1:4" x14ac:dyDescent="0.25">
      <c r="A39" s="2" t="s">
        <v>88</v>
      </c>
      <c r="B39" s="4">
        <v>618</v>
      </c>
      <c r="C39" s="4" t="s">
        <v>13</v>
      </c>
      <c r="D39" s="4" t="s">
        <v>16</v>
      </c>
    </row>
    <row r="40" spans="1:4" x14ac:dyDescent="0.25">
      <c r="A40" s="2" t="s">
        <v>89</v>
      </c>
      <c r="B40" s="4">
        <v>589</v>
      </c>
      <c r="C40" s="4" t="s">
        <v>13</v>
      </c>
      <c r="D40" s="4"/>
    </row>
    <row r="41" spans="1:4" x14ac:dyDescent="0.25">
      <c r="A41" s="2" t="s">
        <v>90</v>
      </c>
      <c r="B41" s="4" t="s">
        <v>194</v>
      </c>
      <c r="C41" s="4" t="s">
        <v>20</v>
      </c>
      <c r="D41" s="4" t="s">
        <v>24</v>
      </c>
    </row>
    <row r="42" spans="1:4" x14ac:dyDescent="0.25">
      <c r="A42" s="2" t="s">
        <v>91</v>
      </c>
      <c r="B42" s="4">
        <v>591</v>
      </c>
      <c r="C42" s="4" t="s">
        <v>13</v>
      </c>
      <c r="D42" s="4" t="s">
        <v>15</v>
      </c>
    </row>
    <row r="43" spans="1:4" x14ac:dyDescent="0.25">
      <c r="A43" s="2" t="s">
        <v>92</v>
      </c>
      <c r="B43" s="4">
        <v>603</v>
      </c>
      <c r="C43" s="4" t="s">
        <v>52</v>
      </c>
      <c r="D43" s="4" t="s">
        <v>24</v>
      </c>
    </row>
    <row r="44" spans="1:4" x14ac:dyDescent="0.25">
      <c r="A44" s="2" t="s">
        <v>93</v>
      </c>
      <c r="B44" s="4">
        <v>625</v>
      </c>
      <c r="C44" s="4" t="s">
        <v>13</v>
      </c>
      <c r="D44" s="4" t="s">
        <v>14</v>
      </c>
    </row>
    <row r="45" spans="1:4" x14ac:dyDescent="0.25">
      <c r="A45" s="2" t="s">
        <v>94</v>
      </c>
      <c r="B45" s="4">
        <v>593</v>
      </c>
      <c r="C45" s="4" t="s">
        <v>13</v>
      </c>
      <c r="D45" s="4" t="s">
        <v>14</v>
      </c>
    </row>
    <row r="46" spans="1:4" x14ac:dyDescent="0.25">
      <c r="A46" s="2" t="s">
        <v>95</v>
      </c>
      <c r="B46" s="4">
        <v>601.39</v>
      </c>
      <c r="C46" s="4" t="s">
        <v>13</v>
      </c>
      <c r="D46" s="4" t="s">
        <v>15</v>
      </c>
    </row>
    <row r="47" spans="1:4" x14ac:dyDescent="0.25">
      <c r="A47" s="2" t="s">
        <v>96</v>
      </c>
      <c r="B47" s="4">
        <v>636.5</v>
      </c>
      <c r="C47" s="4" t="s">
        <v>13</v>
      </c>
      <c r="D47" s="4" t="s">
        <v>16</v>
      </c>
    </row>
    <row r="48" spans="1:4" x14ac:dyDescent="0.25">
      <c r="A48" s="2" t="s">
        <v>97</v>
      </c>
      <c r="B48" s="4">
        <v>613.1</v>
      </c>
      <c r="C48" s="4" t="s">
        <v>13</v>
      </c>
      <c r="D48" s="4" t="s">
        <v>14</v>
      </c>
    </row>
    <row r="49" spans="1:4" x14ac:dyDescent="0.25">
      <c r="A49" s="2" t="s">
        <v>98</v>
      </c>
      <c r="B49" s="4">
        <v>607</v>
      </c>
      <c r="C49" s="4" t="s">
        <v>13</v>
      </c>
      <c r="D49" s="4" t="s">
        <v>15</v>
      </c>
    </row>
    <row r="50" spans="1:4" x14ac:dyDescent="0.25">
      <c r="A50" s="2" t="s">
        <v>99</v>
      </c>
      <c r="B50" s="4">
        <v>639.20000000000005</v>
      </c>
      <c r="C50" s="4" t="s">
        <v>13</v>
      </c>
      <c r="D50" s="4" t="s">
        <v>19</v>
      </c>
    </row>
    <row r="51" spans="1:4" x14ac:dyDescent="0.25">
      <c r="A51" s="2" t="s">
        <v>100</v>
      </c>
      <c r="B51" s="4">
        <v>632</v>
      </c>
      <c r="C51" s="4" t="s">
        <v>13</v>
      </c>
      <c r="D51" s="4" t="s">
        <v>19</v>
      </c>
    </row>
    <row r="52" spans="1:4" x14ac:dyDescent="0.25">
      <c r="A52" s="2" t="s">
        <v>101</v>
      </c>
      <c r="B52" s="4">
        <v>600</v>
      </c>
      <c r="C52" s="4" t="s">
        <v>13</v>
      </c>
      <c r="D52" s="4" t="s">
        <v>14</v>
      </c>
    </row>
    <row r="53" spans="1:4" x14ac:dyDescent="0.25">
      <c r="A53" s="2" t="s">
        <v>102</v>
      </c>
      <c r="B53" s="4">
        <v>608</v>
      </c>
      <c r="C53" s="4" t="s">
        <v>13</v>
      </c>
      <c r="D53" s="4" t="s">
        <v>19</v>
      </c>
    </row>
    <row r="54" spans="1:4" x14ac:dyDescent="0.25">
      <c r="A54" s="2" t="s">
        <v>103</v>
      </c>
      <c r="B54" s="4">
        <v>666.78</v>
      </c>
      <c r="C54" s="4" t="s">
        <v>13</v>
      </c>
      <c r="D54" s="4" t="s">
        <v>15</v>
      </c>
    </row>
    <row r="55" spans="1:4" x14ac:dyDescent="0.25">
      <c r="A55" s="2" t="s">
        <v>104</v>
      </c>
      <c r="B55" s="4">
        <v>604</v>
      </c>
      <c r="C55" s="4" t="s">
        <v>13</v>
      </c>
      <c r="D55" s="4" t="s">
        <v>15</v>
      </c>
    </row>
    <row r="56" spans="1:4" x14ac:dyDescent="0.25">
      <c r="A56" s="2" t="s">
        <v>105</v>
      </c>
      <c r="B56" s="4">
        <v>633</v>
      </c>
      <c r="C56" s="4" t="s">
        <v>13</v>
      </c>
      <c r="D56" s="4" t="s">
        <v>14</v>
      </c>
    </row>
    <row r="57" spans="1:4" x14ac:dyDescent="0.25">
      <c r="A57" s="2" t="s">
        <v>106</v>
      </c>
      <c r="B57" s="4">
        <v>621</v>
      </c>
      <c r="C57" s="4" t="s">
        <v>13</v>
      </c>
      <c r="D57" s="4" t="s">
        <v>15</v>
      </c>
    </row>
    <row r="58" spans="1:4" x14ac:dyDescent="0.25">
      <c r="A58" s="2" t="s">
        <v>107</v>
      </c>
      <c r="B58" s="4" t="s">
        <v>195</v>
      </c>
      <c r="C58" s="4" t="s">
        <v>26</v>
      </c>
      <c r="D58" s="4" t="s">
        <v>15</v>
      </c>
    </row>
    <row r="59" spans="1:4" x14ac:dyDescent="0.25">
      <c r="A59" s="2" t="s">
        <v>108</v>
      </c>
      <c r="B59" s="4" t="s">
        <v>196</v>
      </c>
      <c r="C59" s="4" t="s">
        <v>13</v>
      </c>
      <c r="D59" s="4" t="s">
        <v>15</v>
      </c>
    </row>
    <row r="60" spans="1:4" x14ac:dyDescent="0.25">
      <c r="A60" s="2" t="s">
        <v>109</v>
      </c>
      <c r="B60" s="4">
        <v>587.74</v>
      </c>
      <c r="C60" s="4" t="s">
        <v>13</v>
      </c>
      <c r="D60" s="4" t="s">
        <v>15</v>
      </c>
    </row>
    <row r="61" spans="1:4" x14ac:dyDescent="0.25">
      <c r="A61" s="2" t="s">
        <v>110</v>
      </c>
      <c r="B61" s="4">
        <v>578.38</v>
      </c>
      <c r="C61" s="4" t="s">
        <v>13</v>
      </c>
      <c r="D61" s="4" t="s">
        <v>14</v>
      </c>
    </row>
    <row r="62" spans="1:4" x14ac:dyDescent="0.25">
      <c r="A62" s="2" t="s">
        <v>111</v>
      </c>
      <c r="B62" s="4">
        <v>582</v>
      </c>
      <c r="C62" s="4" t="s">
        <v>13</v>
      </c>
      <c r="D62" s="4" t="s">
        <v>15</v>
      </c>
    </row>
    <row r="63" spans="1:4" x14ac:dyDescent="0.25">
      <c r="A63" s="2" t="s">
        <v>112</v>
      </c>
      <c r="B63" s="4">
        <v>613</v>
      </c>
      <c r="C63" s="4" t="s">
        <v>13</v>
      </c>
      <c r="D63" s="4" t="s">
        <v>15</v>
      </c>
    </row>
    <row r="64" spans="1:4" x14ac:dyDescent="0.25">
      <c r="A64" s="2" t="s">
        <v>113</v>
      </c>
      <c r="B64" s="4" t="s">
        <v>41</v>
      </c>
      <c r="C64" s="4"/>
      <c r="D64" s="4" t="s">
        <v>24</v>
      </c>
    </row>
    <row r="65" spans="1:4" x14ac:dyDescent="0.25">
      <c r="A65" s="2" t="s">
        <v>114</v>
      </c>
      <c r="B65" s="4">
        <v>640</v>
      </c>
      <c r="C65" s="4" t="s">
        <v>13</v>
      </c>
      <c r="D65" s="4" t="s">
        <v>16</v>
      </c>
    </row>
    <row r="66" spans="1:4" x14ac:dyDescent="0.25">
      <c r="A66" s="2" t="s">
        <v>115</v>
      </c>
      <c r="B66" s="4">
        <v>613</v>
      </c>
      <c r="C66" s="4" t="s">
        <v>13</v>
      </c>
      <c r="D66" s="4" t="s">
        <v>15</v>
      </c>
    </row>
    <row r="67" spans="1:4" x14ac:dyDescent="0.25">
      <c r="A67" s="2" t="s">
        <v>116</v>
      </c>
      <c r="B67" s="4">
        <v>658</v>
      </c>
      <c r="C67" s="4" t="s">
        <v>13</v>
      </c>
      <c r="D67" s="4" t="s">
        <v>19</v>
      </c>
    </row>
    <row r="68" spans="1:4" x14ac:dyDescent="0.25">
      <c r="A68" s="2" t="s">
        <v>117</v>
      </c>
      <c r="B68" s="4">
        <v>609</v>
      </c>
      <c r="C68" s="4" t="s">
        <v>20</v>
      </c>
      <c r="D68" s="4" t="s">
        <v>19</v>
      </c>
    </row>
    <row r="69" spans="1:4" x14ac:dyDescent="0.25">
      <c r="A69" s="2" t="s">
        <v>118</v>
      </c>
      <c r="B69" s="4">
        <v>659</v>
      </c>
      <c r="C69" s="4" t="s">
        <v>13</v>
      </c>
      <c r="D69" s="4" t="s">
        <v>15</v>
      </c>
    </row>
    <row r="70" spans="1:4" x14ac:dyDescent="0.25">
      <c r="A70" s="2" t="s">
        <v>119</v>
      </c>
      <c r="B70" s="4">
        <v>636.54999999999995</v>
      </c>
      <c r="C70" s="4" t="s">
        <v>13</v>
      </c>
      <c r="D70" s="4"/>
    </row>
    <row r="71" spans="1:4" x14ac:dyDescent="0.25">
      <c r="A71" s="2" t="s">
        <v>120</v>
      </c>
      <c r="B71" s="4">
        <v>621</v>
      </c>
      <c r="C71" s="4" t="s">
        <v>13</v>
      </c>
      <c r="D71" s="4" t="s">
        <v>16</v>
      </c>
    </row>
  </sheetData>
  <sortState xmlns:xlrd2="http://schemas.microsoft.com/office/spreadsheetml/2017/richdata2" ref="A11:D71">
    <sortCondition ref="A11:A71"/>
  </sortState>
  <conditionalFormatting sqref="B1">
    <cfRule type="cellIs" dxfId="39" priority="1" operator="equal">
      <formula>"000 - template file"</formula>
    </cfRule>
  </conditionalFormatting>
  <conditionalFormatting sqref="B2">
    <cfRule type="cellIs" dxfId="38" priority="2" operator="equal">
      <formula>"Analyte"</formula>
    </cfRule>
  </conditionalFormatting>
  <conditionalFormatting sqref="B3 B9">
    <cfRule type="cellIs" dxfId="37" priority="3" operator="equal">
      <formula>""</formula>
    </cfRule>
  </conditionalFormatting>
  <conditionalFormatting sqref="B11:D71">
    <cfRule type="expression" dxfId="36" priority="4">
      <formula>AND(ISNUMBER(B11*1),NOT(ISNUMBER(B11)),NOT(B11=""))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8326E1-63E7-4A77-8B42-025B82ACA16F}">
  <sheetPr codeName="Sheet11">
    <tabColor theme="5" tint="0.79998168889431442"/>
  </sheetPr>
  <dimension ref="A1:D77"/>
  <sheetViews>
    <sheetView zoomScale="85" zoomScaleNormal="70" workbookViewId="0">
      <pane ySplit="10" topLeftCell="A11" activePane="bottomLeft" state="frozenSplit"/>
      <selection activeCell="B4" sqref="B4:B6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4" width="12.7265625" style="5" customWidth="1"/>
    <col min="5" max="16384" width="9.1796875" style="2"/>
  </cols>
  <sheetData>
    <row r="1" spans="1:4" ht="13" x14ac:dyDescent="0.3">
      <c r="A1" s="1" t="s">
        <v>4</v>
      </c>
      <c r="B1" s="3" t="str" cm="1">
        <f t="array" aca="1" ref="B1" ca="1">MID(CELL("filename",A1),FIND("[",CELL("filename",A1))+1,FIND("]", CELL("filename",A1))-FIND("[",CELL("filename",A1))-1-5)</f>
        <v>GBM325-2</v>
      </c>
      <c r="C1" s="3"/>
      <c r="D1" s="3"/>
    </row>
    <row r="2" spans="1:4" ht="13" x14ac:dyDescent="0.3">
      <c r="A2" s="1" t="s">
        <v>2</v>
      </c>
      <c r="B2" s="3" t="str" cm="1">
        <f t="array" aca="1" ref="B2" ca="1">MID(CELL("filename",A1),FIND("]",CELL("filename",A1))+1,255)</f>
        <v>Co Total</v>
      </c>
      <c r="C2" s="3"/>
      <c r="D2" s="3"/>
    </row>
    <row r="3" spans="1:4" ht="13" x14ac:dyDescent="0.3">
      <c r="A3" s="1" t="s">
        <v>5</v>
      </c>
      <c r="B3" s="3" t="s">
        <v>11</v>
      </c>
      <c r="C3" s="3"/>
      <c r="D3" s="3"/>
    </row>
    <row r="4" spans="1:4" ht="13" x14ac:dyDescent="0.3">
      <c r="A4" s="1" t="s">
        <v>1</v>
      </c>
      <c r="B4" s="3">
        <f>AVERAGE(B$11:B$77)</f>
        <v>283.90929032258066</v>
      </c>
      <c r="C4" s="3"/>
      <c r="D4" s="3"/>
    </row>
    <row r="5" spans="1:4" ht="13" x14ac:dyDescent="0.3">
      <c r="A5" s="1" t="s">
        <v>3</v>
      </c>
      <c r="B5" s="3">
        <f>STDEV(B$11:B$77)</f>
        <v>11.169815902304755</v>
      </c>
      <c r="C5" s="3"/>
      <c r="D5" s="3"/>
    </row>
    <row r="6" spans="1:4" ht="13" x14ac:dyDescent="0.3">
      <c r="A6" s="1" t="s">
        <v>0</v>
      </c>
      <c r="B6" s="3">
        <f>COUNT(B$11:B$77)</f>
        <v>62</v>
      </c>
      <c r="C6" s="3"/>
      <c r="D6" s="3"/>
    </row>
    <row r="7" spans="1:4" ht="13" x14ac:dyDescent="0.3">
      <c r="A7" s="1" t="s">
        <v>6</v>
      </c>
      <c r="B7" s="3">
        <f>TINV(0.05,B6-1)*B5/SQRT(B6-1)</f>
        <v>2.8597584258031188</v>
      </c>
      <c r="C7" s="3"/>
      <c r="D7" s="3"/>
    </row>
    <row r="8" spans="1:4" ht="13" x14ac:dyDescent="0.3">
      <c r="A8" s="1"/>
      <c r="B8" s="3"/>
      <c r="C8" s="3"/>
      <c r="D8" s="3"/>
    </row>
    <row r="9" spans="1:4" ht="13" x14ac:dyDescent="0.3">
      <c r="A9" s="1"/>
      <c r="B9" s="6" t="s">
        <v>12</v>
      </c>
      <c r="C9" s="3"/>
      <c r="D9" s="3"/>
    </row>
    <row r="10" spans="1:4" ht="13" x14ac:dyDescent="0.3">
      <c r="A10" s="1" t="s">
        <v>7</v>
      </c>
      <c r="B10" s="3" t="s">
        <v>10</v>
      </c>
      <c r="C10" s="3" t="s">
        <v>8</v>
      </c>
      <c r="D10" s="3" t="s">
        <v>9</v>
      </c>
    </row>
    <row r="11" spans="1:4" x14ac:dyDescent="0.25">
      <c r="A11" s="2" t="s">
        <v>60</v>
      </c>
      <c r="B11" s="4">
        <v>285</v>
      </c>
      <c r="C11" s="4" t="s">
        <v>13</v>
      </c>
      <c r="D11" s="4" t="s">
        <v>19</v>
      </c>
    </row>
    <row r="12" spans="1:4" x14ac:dyDescent="0.25">
      <c r="A12" s="2" t="s">
        <v>61</v>
      </c>
      <c r="B12" s="4">
        <v>279.60000000000002</v>
      </c>
      <c r="C12" s="4" t="s">
        <v>13</v>
      </c>
      <c r="D12" s="4" t="s">
        <v>15</v>
      </c>
    </row>
    <row r="13" spans="1:4" x14ac:dyDescent="0.25">
      <c r="A13" s="2" t="s">
        <v>62</v>
      </c>
      <c r="B13" s="4">
        <v>273</v>
      </c>
      <c r="C13" s="4" t="s">
        <v>13</v>
      </c>
      <c r="D13" s="4" t="s">
        <v>14</v>
      </c>
    </row>
    <row r="14" spans="1:4" x14ac:dyDescent="0.25">
      <c r="A14" s="2" t="s">
        <v>63</v>
      </c>
      <c r="B14" s="4">
        <v>284</v>
      </c>
      <c r="C14" s="4" t="s">
        <v>13</v>
      </c>
      <c r="D14" s="4" t="s">
        <v>16</v>
      </c>
    </row>
    <row r="15" spans="1:4" x14ac:dyDescent="0.25">
      <c r="A15" s="2" t="s">
        <v>64</v>
      </c>
      <c r="B15" s="4">
        <v>266</v>
      </c>
      <c r="C15" s="4" t="s">
        <v>47</v>
      </c>
      <c r="D15" s="4"/>
    </row>
    <row r="16" spans="1:4" x14ac:dyDescent="0.25">
      <c r="A16" s="2" t="s">
        <v>65</v>
      </c>
      <c r="B16" s="4">
        <v>265</v>
      </c>
      <c r="C16" s="4" t="s">
        <v>13</v>
      </c>
      <c r="D16" s="4" t="s">
        <v>14</v>
      </c>
    </row>
    <row r="17" spans="1:4" x14ac:dyDescent="0.25">
      <c r="A17" s="2" t="s">
        <v>66</v>
      </c>
      <c r="B17" s="4">
        <v>283</v>
      </c>
      <c r="C17" s="4" t="s">
        <v>13</v>
      </c>
      <c r="D17" s="4" t="s">
        <v>15</v>
      </c>
    </row>
    <row r="18" spans="1:4" x14ac:dyDescent="0.25">
      <c r="A18" s="2" t="s">
        <v>67</v>
      </c>
      <c r="B18" s="4">
        <v>273</v>
      </c>
      <c r="C18" s="4" t="s">
        <v>13</v>
      </c>
      <c r="D18" s="4" t="s">
        <v>14</v>
      </c>
    </row>
    <row r="19" spans="1:4" x14ac:dyDescent="0.25">
      <c r="A19" s="2" t="s">
        <v>68</v>
      </c>
      <c r="B19" s="4">
        <v>286.39999999999998</v>
      </c>
      <c r="C19" s="4" t="s">
        <v>13</v>
      </c>
      <c r="D19" s="4" t="s">
        <v>14</v>
      </c>
    </row>
    <row r="20" spans="1:4" x14ac:dyDescent="0.25">
      <c r="A20" s="2" t="s">
        <v>69</v>
      </c>
      <c r="B20" s="4">
        <v>275</v>
      </c>
      <c r="C20" s="4" t="s">
        <v>13</v>
      </c>
      <c r="D20" s="4" t="s">
        <v>15</v>
      </c>
    </row>
    <row r="21" spans="1:4" x14ac:dyDescent="0.25">
      <c r="A21" s="2" t="s">
        <v>70</v>
      </c>
      <c r="B21" s="4">
        <v>290</v>
      </c>
      <c r="C21" s="4" t="s">
        <v>13</v>
      </c>
      <c r="D21" s="4" t="s">
        <v>15</v>
      </c>
    </row>
    <row r="22" spans="1:4" x14ac:dyDescent="0.25">
      <c r="A22" s="2" t="s">
        <v>71</v>
      </c>
      <c r="B22" s="4">
        <v>289</v>
      </c>
      <c r="C22" s="4" t="s">
        <v>13</v>
      </c>
      <c r="D22" s="4" t="s">
        <v>15</v>
      </c>
    </row>
    <row r="23" spans="1:4" x14ac:dyDescent="0.25">
      <c r="A23" s="2" t="s">
        <v>72</v>
      </c>
      <c r="B23" s="4">
        <v>285</v>
      </c>
      <c r="C23" s="4" t="s">
        <v>13</v>
      </c>
      <c r="D23" s="4" t="s">
        <v>15</v>
      </c>
    </row>
    <row r="24" spans="1:4" x14ac:dyDescent="0.25">
      <c r="A24" s="2" t="s">
        <v>73</v>
      </c>
      <c r="B24" s="4">
        <v>282</v>
      </c>
      <c r="C24" s="4" t="s">
        <v>13</v>
      </c>
      <c r="D24" s="4" t="s">
        <v>15</v>
      </c>
    </row>
    <row r="25" spans="1:4" x14ac:dyDescent="0.25">
      <c r="A25" s="2" t="s">
        <v>74</v>
      </c>
      <c r="B25" s="4">
        <v>271</v>
      </c>
      <c r="C25" s="4" t="s">
        <v>13</v>
      </c>
      <c r="D25" s="4" t="s">
        <v>14</v>
      </c>
    </row>
    <row r="26" spans="1:4" x14ac:dyDescent="0.25">
      <c r="A26" s="2" t="s">
        <v>75</v>
      </c>
      <c r="B26" s="4">
        <v>300</v>
      </c>
      <c r="C26" s="4" t="s">
        <v>13</v>
      </c>
      <c r="D26" s="4" t="s">
        <v>16</v>
      </c>
    </row>
    <row r="27" spans="1:4" x14ac:dyDescent="0.25">
      <c r="A27" s="2" t="s">
        <v>76</v>
      </c>
      <c r="B27" s="4">
        <v>288</v>
      </c>
      <c r="C27" s="4" t="s">
        <v>13</v>
      </c>
      <c r="D27" s="4" t="s">
        <v>14</v>
      </c>
    </row>
    <row r="28" spans="1:4" x14ac:dyDescent="0.25">
      <c r="A28" s="2" t="s">
        <v>77</v>
      </c>
      <c r="B28" s="4">
        <v>309</v>
      </c>
      <c r="C28" s="4" t="s">
        <v>13</v>
      </c>
      <c r="D28" s="4" t="s">
        <v>15</v>
      </c>
    </row>
    <row r="29" spans="1:4" x14ac:dyDescent="0.25">
      <c r="A29" s="2" t="s">
        <v>78</v>
      </c>
      <c r="B29" s="4">
        <v>290</v>
      </c>
      <c r="C29" s="4" t="s">
        <v>13</v>
      </c>
      <c r="D29" s="4" t="s">
        <v>15</v>
      </c>
    </row>
    <row r="30" spans="1:4" x14ac:dyDescent="0.25">
      <c r="A30" s="2" t="s">
        <v>79</v>
      </c>
      <c r="B30" s="4">
        <v>285</v>
      </c>
      <c r="C30" s="4" t="s">
        <v>13</v>
      </c>
      <c r="D30" s="4" t="s">
        <v>15</v>
      </c>
    </row>
    <row r="31" spans="1:4" x14ac:dyDescent="0.25">
      <c r="A31" s="2" t="s">
        <v>80</v>
      </c>
      <c r="B31" s="4">
        <v>283</v>
      </c>
      <c r="C31" s="4" t="s">
        <v>13</v>
      </c>
      <c r="D31" s="4" t="s">
        <v>15</v>
      </c>
    </row>
    <row r="32" spans="1:4" x14ac:dyDescent="0.25">
      <c r="A32" s="2" t="s">
        <v>81</v>
      </c>
      <c r="B32" s="4">
        <v>294</v>
      </c>
      <c r="C32" s="4" t="s">
        <v>13</v>
      </c>
      <c r="D32" s="4" t="s">
        <v>15</v>
      </c>
    </row>
    <row r="33" spans="1:4" x14ac:dyDescent="0.25">
      <c r="A33" s="2" t="s">
        <v>82</v>
      </c>
      <c r="B33" s="4">
        <v>278</v>
      </c>
      <c r="C33" s="4" t="s">
        <v>13</v>
      </c>
      <c r="D33" s="4" t="s">
        <v>19</v>
      </c>
    </row>
    <row r="34" spans="1:4" x14ac:dyDescent="0.25">
      <c r="A34" s="2" t="s">
        <v>83</v>
      </c>
      <c r="B34" s="4">
        <v>290</v>
      </c>
      <c r="C34" s="4" t="s">
        <v>13</v>
      </c>
      <c r="D34" s="4" t="s">
        <v>15</v>
      </c>
    </row>
    <row r="35" spans="1:4" x14ac:dyDescent="0.25">
      <c r="A35" s="2" t="s">
        <v>84</v>
      </c>
      <c r="B35" s="4">
        <v>257.60000000000002</v>
      </c>
      <c r="C35" s="4" t="s">
        <v>13</v>
      </c>
      <c r="D35" s="4" t="s">
        <v>15</v>
      </c>
    </row>
    <row r="36" spans="1:4" x14ac:dyDescent="0.25">
      <c r="A36" s="2" t="s">
        <v>85</v>
      </c>
      <c r="B36" s="4">
        <v>272</v>
      </c>
      <c r="C36" s="4" t="s">
        <v>20</v>
      </c>
      <c r="D36" s="4" t="s">
        <v>19</v>
      </c>
    </row>
    <row r="37" spans="1:4" x14ac:dyDescent="0.25">
      <c r="A37" s="2" t="s">
        <v>86</v>
      </c>
      <c r="B37" s="4">
        <v>300</v>
      </c>
      <c r="C37" s="4" t="s">
        <v>13</v>
      </c>
      <c r="D37" s="4" t="s">
        <v>15</v>
      </c>
    </row>
    <row r="38" spans="1:4" x14ac:dyDescent="0.25">
      <c r="A38" s="2" t="s">
        <v>87</v>
      </c>
      <c r="B38" s="4">
        <v>301</v>
      </c>
      <c r="C38" s="4" t="s">
        <v>13</v>
      </c>
      <c r="D38" s="4" t="s">
        <v>19</v>
      </c>
    </row>
    <row r="39" spans="1:4" x14ac:dyDescent="0.25">
      <c r="A39" s="2" t="s">
        <v>88</v>
      </c>
      <c r="B39" s="4">
        <v>293</v>
      </c>
      <c r="C39" s="4" t="s">
        <v>47</v>
      </c>
      <c r="D39" s="4"/>
    </row>
    <row r="40" spans="1:4" x14ac:dyDescent="0.25">
      <c r="A40" s="2" t="s">
        <v>89</v>
      </c>
      <c r="B40" s="4">
        <v>303</v>
      </c>
      <c r="C40" s="4" t="s">
        <v>13</v>
      </c>
      <c r="D40" s="4" t="s">
        <v>19</v>
      </c>
    </row>
    <row r="41" spans="1:4" x14ac:dyDescent="0.25">
      <c r="A41" s="2" t="s">
        <v>90</v>
      </c>
      <c r="B41" s="4">
        <v>279</v>
      </c>
      <c r="C41" s="4" t="s">
        <v>13</v>
      </c>
      <c r="D41" s="4" t="s">
        <v>16</v>
      </c>
    </row>
    <row r="42" spans="1:4" x14ac:dyDescent="0.25">
      <c r="A42" s="2" t="s">
        <v>91</v>
      </c>
      <c r="B42" s="4">
        <v>294</v>
      </c>
      <c r="C42" s="4" t="s">
        <v>13</v>
      </c>
      <c r="D42" s="4"/>
    </row>
    <row r="43" spans="1:4" x14ac:dyDescent="0.25">
      <c r="A43" s="2" t="s">
        <v>92</v>
      </c>
      <c r="B43" s="4">
        <v>280</v>
      </c>
      <c r="C43" s="4" t="s">
        <v>13</v>
      </c>
      <c r="D43" s="4" t="s">
        <v>15</v>
      </c>
    </row>
    <row r="44" spans="1:4" x14ac:dyDescent="0.25">
      <c r="A44" s="2" t="s">
        <v>93</v>
      </c>
      <c r="B44" s="4" t="s">
        <v>187</v>
      </c>
      <c r="C44" s="4" t="s">
        <v>20</v>
      </c>
      <c r="D44" s="4" t="s">
        <v>24</v>
      </c>
    </row>
    <row r="45" spans="1:4" x14ac:dyDescent="0.25">
      <c r="A45" s="2" t="s">
        <v>94</v>
      </c>
      <c r="B45" s="4">
        <v>275</v>
      </c>
      <c r="C45" s="4" t="s">
        <v>13</v>
      </c>
      <c r="D45" s="4" t="s">
        <v>15</v>
      </c>
    </row>
    <row r="46" spans="1:4" x14ac:dyDescent="0.25">
      <c r="A46" s="2" t="s">
        <v>95</v>
      </c>
      <c r="B46" s="4">
        <v>290</v>
      </c>
      <c r="C46" s="4" t="s">
        <v>13</v>
      </c>
      <c r="D46" s="4" t="s">
        <v>14</v>
      </c>
    </row>
    <row r="47" spans="1:4" x14ac:dyDescent="0.25">
      <c r="A47" s="2" t="s">
        <v>96</v>
      </c>
      <c r="B47" s="4">
        <v>284</v>
      </c>
      <c r="C47" s="4" t="s">
        <v>13</v>
      </c>
      <c r="D47" s="4" t="s">
        <v>14</v>
      </c>
    </row>
    <row r="48" spans="1:4" x14ac:dyDescent="0.25">
      <c r="A48" s="2" t="s">
        <v>97</v>
      </c>
      <c r="B48" s="4">
        <v>311.726</v>
      </c>
      <c r="C48" s="4" t="s">
        <v>13</v>
      </c>
      <c r="D48" s="4" t="s">
        <v>15</v>
      </c>
    </row>
    <row r="49" spans="1:4" x14ac:dyDescent="0.25">
      <c r="A49" s="2" t="s">
        <v>98</v>
      </c>
      <c r="B49" s="4" t="s">
        <v>190</v>
      </c>
      <c r="C49" s="4" t="s">
        <v>13</v>
      </c>
      <c r="D49" s="4" t="s">
        <v>16</v>
      </c>
    </row>
    <row r="50" spans="1:4" x14ac:dyDescent="0.25">
      <c r="A50" s="2" t="s">
        <v>99</v>
      </c>
      <c r="B50" s="4">
        <v>296</v>
      </c>
      <c r="C50" s="4" t="s">
        <v>13</v>
      </c>
      <c r="D50" s="4" t="s">
        <v>14</v>
      </c>
    </row>
    <row r="51" spans="1:4" x14ac:dyDescent="0.25">
      <c r="A51" s="2" t="s">
        <v>100</v>
      </c>
      <c r="B51" s="4">
        <v>285</v>
      </c>
      <c r="C51" s="4" t="s">
        <v>13</v>
      </c>
      <c r="D51" s="4" t="s">
        <v>15</v>
      </c>
    </row>
    <row r="52" spans="1:4" x14ac:dyDescent="0.25">
      <c r="A52" s="2" t="s">
        <v>101</v>
      </c>
      <c r="B52" s="4">
        <v>290.8</v>
      </c>
      <c r="C52" s="4" t="s">
        <v>13</v>
      </c>
      <c r="D52" s="4" t="s">
        <v>19</v>
      </c>
    </row>
    <row r="53" spans="1:4" x14ac:dyDescent="0.25">
      <c r="A53" s="2" t="s">
        <v>102</v>
      </c>
      <c r="B53" s="4">
        <v>284</v>
      </c>
      <c r="C53" s="4" t="s">
        <v>13</v>
      </c>
      <c r="D53" s="4" t="s">
        <v>19</v>
      </c>
    </row>
    <row r="54" spans="1:4" x14ac:dyDescent="0.25">
      <c r="A54" s="2" t="s">
        <v>103</v>
      </c>
      <c r="B54" s="4">
        <v>275</v>
      </c>
      <c r="C54" s="4" t="s">
        <v>13</v>
      </c>
      <c r="D54" s="4" t="s">
        <v>14</v>
      </c>
    </row>
    <row r="55" spans="1:4" x14ac:dyDescent="0.25">
      <c r="A55" s="2" t="s">
        <v>104</v>
      </c>
      <c r="B55" s="4">
        <v>282.8</v>
      </c>
      <c r="C55" s="4" t="s">
        <v>13</v>
      </c>
      <c r="D55" s="4" t="s">
        <v>19</v>
      </c>
    </row>
    <row r="56" spans="1:4" x14ac:dyDescent="0.25">
      <c r="A56" s="2" t="s">
        <v>105</v>
      </c>
      <c r="B56" s="4">
        <v>263.92</v>
      </c>
      <c r="C56" s="4" t="s">
        <v>13</v>
      </c>
      <c r="D56" s="4" t="s">
        <v>15</v>
      </c>
    </row>
    <row r="57" spans="1:4" x14ac:dyDescent="0.25">
      <c r="A57" s="2" t="s">
        <v>106</v>
      </c>
      <c r="B57" s="4">
        <v>281</v>
      </c>
      <c r="C57" s="4" t="s">
        <v>13</v>
      </c>
      <c r="D57" s="4" t="s">
        <v>15</v>
      </c>
    </row>
    <row r="58" spans="1:4" x14ac:dyDescent="0.25">
      <c r="A58" s="2" t="s">
        <v>107</v>
      </c>
      <c r="B58" s="4">
        <v>282</v>
      </c>
      <c r="C58" s="4" t="s">
        <v>13</v>
      </c>
      <c r="D58" s="4" t="s">
        <v>14</v>
      </c>
    </row>
    <row r="59" spans="1:4" x14ac:dyDescent="0.25">
      <c r="A59" s="2" t="s">
        <v>108</v>
      </c>
      <c r="B59" s="4">
        <v>291</v>
      </c>
      <c r="C59" s="4" t="s">
        <v>13</v>
      </c>
      <c r="D59" s="4" t="s">
        <v>15</v>
      </c>
    </row>
    <row r="60" spans="1:4" x14ac:dyDescent="0.25">
      <c r="A60" s="2" t="s">
        <v>109</v>
      </c>
      <c r="B60" s="4" t="s">
        <v>188</v>
      </c>
      <c r="C60" s="4" t="s">
        <v>26</v>
      </c>
      <c r="D60" s="4" t="s">
        <v>15</v>
      </c>
    </row>
    <row r="61" spans="1:4" x14ac:dyDescent="0.25">
      <c r="A61" s="2" t="s">
        <v>110</v>
      </c>
      <c r="B61" s="4">
        <v>298.5</v>
      </c>
      <c r="C61" s="4" t="s">
        <v>13</v>
      </c>
      <c r="D61" s="4" t="s">
        <v>15</v>
      </c>
    </row>
    <row r="62" spans="1:4" x14ac:dyDescent="0.25">
      <c r="A62" s="2" t="s">
        <v>111</v>
      </c>
      <c r="B62" s="4">
        <v>290.49</v>
      </c>
      <c r="C62" s="4" t="s">
        <v>13</v>
      </c>
      <c r="D62" s="4" t="s">
        <v>15</v>
      </c>
    </row>
    <row r="63" spans="1:4" x14ac:dyDescent="0.25">
      <c r="A63" s="2" t="s">
        <v>112</v>
      </c>
      <c r="B63" s="4" t="s">
        <v>189</v>
      </c>
      <c r="C63" s="4" t="s">
        <v>13</v>
      </c>
      <c r="D63" s="4" t="s">
        <v>14</v>
      </c>
    </row>
    <row r="64" spans="1:4" x14ac:dyDescent="0.25">
      <c r="A64" s="2" t="s">
        <v>113</v>
      </c>
      <c r="B64" s="4">
        <v>278.39</v>
      </c>
      <c r="C64" s="4" t="s">
        <v>13</v>
      </c>
      <c r="D64" s="4" t="s">
        <v>14</v>
      </c>
    </row>
    <row r="65" spans="1:4" x14ac:dyDescent="0.25">
      <c r="A65" s="2" t="s">
        <v>114</v>
      </c>
      <c r="B65" s="4">
        <v>269</v>
      </c>
      <c r="C65" s="4" t="s">
        <v>13</v>
      </c>
      <c r="D65" s="4" t="s">
        <v>15</v>
      </c>
    </row>
    <row r="66" spans="1:4" x14ac:dyDescent="0.25">
      <c r="A66" s="2" t="s">
        <v>115</v>
      </c>
      <c r="B66" s="4">
        <v>283</v>
      </c>
      <c r="C66" s="4" t="s">
        <v>13</v>
      </c>
      <c r="D66" s="4" t="s">
        <v>15</v>
      </c>
    </row>
    <row r="67" spans="1:4" x14ac:dyDescent="0.25">
      <c r="A67" s="2" t="s">
        <v>116</v>
      </c>
      <c r="B67" s="4" t="s">
        <v>191</v>
      </c>
      <c r="C67" s="4"/>
      <c r="D67" s="4" t="s">
        <v>24</v>
      </c>
    </row>
    <row r="68" spans="1:4" x14ac:dyDescent="0.25">
      <c r="A68" s="2" t="s">
        <v>117</v>
      </c>
      <c r="B68" s="4">
        <v>280</v>
      </c>
      <c r="C68" s="4" t="s">
        <v>13</v>
      </c>
      <c r="D68" s="4" t="s">
        <v>16</v>
      </c>
    </row>
    <row r="69" spans="1:4" x14ac:dyDescent="0.25">
      <c r="A69" s="2" t="s">
        <v>118</v>
      </c>
      <c r="B69" s="4">
        <v>270</v>
      </c>
      <c r="C69" s="4" t="s">
        <v>13</v>
      </c>
      <c r="D69" s="4" t="s">
        <v>16</v>
      </c>
    </row>
    <row r="70" spans="1:4" x14ac:dyDescent="0.25">
      <c r="A70" s="2" t="s">
        <v>119</v>
      </c>
      <c r="B70" s="4">
        <v>289</v>
      </c>
      <c r="C70" s="4" t="s">
        <v>13</v>
      </c>
      <c r="D70" s="4" t="s">
        <v>16</v>
      </c>
    </row>
    <row r="71" spans="1:4" x14ac:dyDescent="0.25">
      <c r="A71" s="2" t="s">
        <v>120</v>
      </c>
      <c r="B71" s="4">
        <v>279</v>
      </c>
      <c r="C71" s="4" t="s">
        <v>13</v>
      </c>
      <c r="D71" s="4" t="s">
        <v>15</v>
      </c>
    </row>
    <row r="72" spans="1:4" x14ac:dyDescent="0.25">
      <c r="A72" s="2" t="s">
        <v>121</v>
      </c>
      <c r="B72" s="4">
        <v>264</v>
      </c>
      <c r="C72" s="4" t="s">
        <v>13</v>
      </c>
      <c r="D72" s="4" t="s">
        <v>19</v>
      </c>
    </row>
    <row r="73" spans="1:4" x14ac:dyDescent="0.25">
      <c r="A73" s="2" t="s">
        <v>122</v>
      </c>
      <c r="B73" s="4">
        <v>283</v>
      </c>
      <c r="C73" s="4" t="s">
        <v>20</v>
      </c>
      <c r="D73" s="4" t="s">
        <v>19</v>
      </c>
    </row>
    <row r="74" spans="1:4" x14ac:dyDescent="0.25">
      <c r="A74" s="2" t="s">
        <v>123</v>
      </c>
      <c r="B74" s="4">
        <v>293</v>
      </c>
      <c r="C74" s="4" t="s">
        <v>13</v>
      </c>
      <c r="D74" s="4" t="s">
        <v>15</v>
      </c>
    </row>
    <row r="75" spans="1:4" x14ac:dyDescent="0.25">
      <c r="A75" s="2" t="s">
        <v>124</v>
      </c>
      <c r="B75" s="4">
        <v>274</v>
      </c>
      <c r="C75" s="4" t="s">
        <v>13</v>
      </c>
      <c r="D75" s="4" t="s">
        <v>15</v>
      </c>
    </row>
    <row r="76" spans="1:4" x14ac:dyDescent="0.25">
      <c r="A76" s="2" t="s">
        <v>125</v>
      </c>
      <c r="B76" s="4">
        <v>276.14999999999998</v>
      </c>
      <c r="C76" s="4" t="s">
        <v>13</v>
      </c>
      <c r="D76" s="4"/>
    </row>
    <row r="77" spans="1:4" x14ac:dyDescent="0.25">
      <c r="A77" s="2" t="s">
        <v>126</v>
      </c>
      <c r="B77" s="4">
        <v>299</v>
      </c>
      <c r="C77" s="4" t="s">
        <v>13</v>
      </c>
      <c r="D77" s="4" t="s">
        <v>19</v>
      </c>
    </row>
  </sheetData>
  <sortState xmlns:xlrd2="http://schemas.microsoft.com/office/spreadsheetml/2017/richdata2" ref="A11:D77">
    <sortCondition ref="A11:A77"/>
  </sortState>
  <conditionalFormatting sqref="B1">
    <cfRule type="cellIs" dxfId="35" priority="1" operator="equal">
      <formula>"000 - template file"</formula>
    </cfRule>
  </conditionalFormatting>
  <conditionalFormatting sqref="B2">
    <cfRule type="cellIs" dxfId="34" priority="2" operator="equal">
      <formula>"Analyte"</formula>
    </cfRule>
  </conditionalFormatting>
  <conditionalFormatting sqref="B3 B9">
    <cfRule type="cellIs" dxfId="33" priority="3" operator="equal">
      <formula>""</formula>
    </cfRule>
  </conditionalFormatting>
  <conditionalFormatting sqref="B11:D77">
    <cfRule type="expression" dxfId="32" priority="4">
      <formula>AND(ISNUMBER(B11*1),NOT(ISNUMBER(B11)),NOT(B11=""))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842CC0-A40A-43D4-A28D-AF049844212D}">
  <sheetPr codeName="Sheet12">
    <tabColor theme="5" tint="0.79998168889431442"/>
  </sheetPr>
  <dimension ref="A1:D72"/>
  <sheetViews>
    <sheetView zoomScale="85" zoomScaleNormal="70" workbookViewId="0">
      <pane ySplit="10" topLeftCell="A11" activePane="bottomLeft" state="frozenSplit"/>
      <selection activeCell="B4" sqref="B4:B6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2" width="12.7265625" style="10" customWidth="1"/>
    <col min="3" max="4" width="12.7265625" style="5" customWidth="1"/>
    <col min="5" max="16384" width="9.1796875" style="2"/>
  </cols>
  <sheetData>
    <row r="1" spans="1:4" ht="13" x14ac:dyDescent="0.3">
      <c r="A1" s="1" t="s">
        <v>4</v>
      </c>
      <c r="B1" s="7" t="str" cm="1">
        <f t="array" aca="1" ref="B1" ca="1">MID(CELL("filename",A1),FIND("[",CELL("filename",A1))+1,FIND("]", CELL("filename",A1))-FIND("[",CELL("filename",A1))-1-5)</f>
        <v>GBM325-2</v>
      </c>
      <c r="C1" s="3"/>
      <c r="D1" s="3"/>
    </row>
    <row r="2" spans="1:4" ht="13" x14ac:dyDescent="0.3">
      <c r="A2" s="1" t="s">
        <v>2</v>
      </c>
      <c r="B2" s="7" t="str" cm="1">
        <f t="array" aca="1" ref="B2" ca="1">MID(CELL("filename",A1),FIND("]",CELL("filename",A1))+1,255)</f>
        <v>Ag Total</v>
      </c>
      <c r="C2" s="3"/>
      <c r="D2" s="3"/>
    </row>
    <row r="3" spans="1:4" ht="13" x14ac:dyDescent="0.3">
      <c r="A3" s="1" t="s">
        <v>5</v>
      </c>
      <c r="B3" s="7" t="s">
        <v>11</v>
      </c>
      <c r="C3" s="3"/>
      <c r="D3" s="3"/>
    </row>
    <row r="4" spans="1:4" ht="13" x14ac:dyDescent="0.3">
      <c r="A4" s="1" t="s">
        <v>1</v>
      </c>
      <c r="B4" s="7">
        <f>AVERAGE(B$11:B$72)</f>
        <v>8.1884137931034466</v>
      </c>
      <c r="C4" s="3"/>
      <c r="D4" s="3"/>
    </row>
    <row r="5" spans="1:4" ht="13" x14ac:dyDescent="0.3">
      <c r="A5" s="1" t="s">
        <v>3</v>
      </c>
      <c r="B5" s="7">
        <f>STDEV(B$11:B$72)</f>
        <v>0.66309831068324554</v>
      </c>
      <c r="C5" s="3"/>
      <c r="D5" s="3"/>
    </row>
    <row r="6" spans="1:4" ht="13" x14ac:dyDescent="0.3">
      <c r="A6" s="1" t="s">
        <v>0</v>
      </c>
      <c r="B6" s="3">
        <f>COUNT(B$11:B$72)</f>
        <v>58</v>
      </c>
      <c r="C6" s="3"/>
      <c r="D6" s="3"/>
    </row>
    <row r="7" spans="1:4" ht="13" x14ac:dyDescent="0.3">
      <c r="A7" s="1" t="s">
        <v>6</v>
      </c>
      <c r="B7" s="7">
        <f>TINV(0.05,B6-1)*B5/SQRT(B6-1)</f>
        <v>0.17587557378134711</v>
      </c>
      <c r="C7" s="3"/>
      <c r="D7" s="3"/>
    </row>
    <row r="8" spans="1:4" ht="13" x14ac:dyDescent="0.3">
      <c r="A8" s="1"/>
      <c r="B8" s="7"/>
      <c r="C8" s="3"/>
      <c r="D8" s="3"/>
    </row>
    <row r="9" spans="1:4" ht="13" x14ac:dyDescent="0.3">
      <c r="A9" s="1"/>
      <c r="B9" s="8" t="s">
        <v>12</v>
      </c>
      <c r="C9" s="3"/>
      <c r="D9" s="3"/>
    </row>
    <row r="10" spans="1:4" ht="13" x14ac:dyDescent="0.3">
      <c r="A10" s="1" t="s">
        <v>7</v>
      </c>
      <c r="B10" s="7" t="s">
        <v>10</v>
      </c>
      <c r="C10" s="3" t="s">
        <v>8</v>
      </c>
      <c r="D10" s="3" t="s">
        <v>9</v>
      </c>
    </row>
    <row r="11" spans="1:4" x14ac:dyDescent="0.25">
      <c r="A11" s="2" t="s">
        <v>60</v>
      </c>
      <c r="B11" s="9">
        <v>8.6999999999999993</v>
      </c>
      <c r="C11" s="4" t="s">
        <v>13</v>
      </c>
      <c r="D11" s="4" t="s">
        <v>19</v>
      </c>
    </row>
    <row r="12" spans="1:4" x14ac:dyDescent="0.25">
      <c r="A12" s="2" t="s">
        <v>61</v>
      </c>
      <c r="B12" s="9">
        <v>9.24</v>
      </c>
      <c r="C12" s="4" t="s">
        <v>13</v>
      </c>
      <c r="D12" s="4" t="s">
        <v>15</v>
      </c>
    </row>
    <row r="13" spans="1:4" x14ac:dyDescent="0.25">
      <c r="A13" s="2" t="s">
        <v>62</v>
      </c>
      <c r="B13" s="9">
        <v>8.56</v>
      </c>
      <c r="C13" s="4" t="s">
        <v>13</v>
      </c>
      <c r="D13" s="4" t="s">
        <v>14</v>
      </c>
    </row>
    <row r="14" spans="1:4" x14ac:dyDescent="0.25">
      <c r="A14" s="2" t="s">
        <v>63</v>
      </c>
      <c r="B14" s="9">
        <v>8.3000000000000007</v>
      </c>
      <c r="C14" s="4" t="s">
        <v>13</v>
      </c>
      <c r="D14" s="4" t="s">
        <v>16</v>
      </c>
    </row>
    <row r="15" spans="1:4" x14ac:dyDescent="0.25">
      <c r="A15" s="2" t="s">
        <v>64</v>
      </c>
      <c r="B15" s="9">
        <v>8.8000000000000007</v>
      </c>
      <c r="C15" s="4" t="s">
        <v>46</v>
      </c>
      <c r="D15" s="4" t="s">
        <v>14</v>
      </c>
    </row>
    <row r="16" spans="1:4" x14ac:dyDescent="0.25">
      <c r="A16" s="2" t="s">
        <v>65</v>
      </c>
      <c r="B16" s="9">
        <v>8.1999999999999993</v>
      </c>
      <c r="C16" s="4" t="s">
        <v>13</v>
      </c>
      <c r="D16" s="4" t="s">
        <v>14</v>
      </c>
    </row>
    <row r="17" spans="1:4" x14ac:dyDescent="0.25">
      <c r="A17" s="2" t="s">
        <v>66</v>
      </c>
      <c r="B17" s="9">
        <v>8.1</v>
      </c>
      <c r="C17" s="4" t="s">
        <v>13</v>
      </c>
      <c r="D17" s="4" t="s">
        <v>15</v>
      </c>
    </row>
    <row r="18" spans="1:4" x14ac:dyDescent="0.25">
      <c r="A18" s="2" t="s">
        <v>67</v>
      </c>
      <c r="B18" s="9">
        <v>6.61</v>
      </c>
      <c r="C18" s="4" t="s">
        <v>13</v>
      </c>
      <c r="D18" s="4" t="s">
        <v>14</v>
      </c>
    </row>
    <row r="19" spans="1:4" x14ac:dyDescent="0.25">
      <c r="A19" s="2" t="s">
        <v>68</v>
      </c>
      <c r="B19" s="9">
        <v>8.5</v>
      </c>
      <c r="C19" s="4" t="s">
        <v>13</v>
      </c>
      <c r="D19" s="4" t="s">
        <v>14</v>
      </c>
    </row>
    <row r="20" spans="1:4" x14ac:dyDescent="0.25">
      <c r="A20" s="2" t="s">
        <v>69</v>
      </c>
      <c r="B20" s="9">
        <v>8.5</v>
      </c>
      <c r="C20" s="4" t="s">
        <v>13</v>
      </c>
      <c r="D20" s="4" t="s">
        <v>15</v>
      </c>
    </row>
    <row r="21" spans="1:4" x14ac:dyDescent="0.25">
      <c r="A21" s="2" t="s">
        <v>70</v>
      </c>
      <c r="B21" s="9">
        <v>8.1</v>
      </c>
      <c r="C21" s="4" t="s">
        <v>13</v>
      </c>
      <c r="D21" s="4" t="s">
        <v>15</v>
      </c>
    </row>
    <row r="22" spans="1:4" x14ac:dyDescent="0.25">
      <c r="A22" s="2" t="s">
        <v>71</v>
      </c>
      <c r="B22" s="9">
        <v>7.84</v>
      </c>
      <c r="C22" s="4" t="s">
        <v>13</v>
      </c>
      <c r="D22" s="4" t="s">
        <v>15</v>
      </c>
    </row>
    <row r="23" spans="1:4" x14ac:dyDescent="0.25">
      <c r="A23" s="2" t="s">
        <v>72</v>
      </c>
      <c r="B23" s="9">
        <v>8.9</v>
      </c>
      <c r="C23" s="4" t="s">
        <v>13</v>
      </c>
      <c r="D23" s="4" t="s">
        <v>15</v>
      </c>
    </row>
    <row r="24" spans="1:4" x14ac:dyDescent="0.25">
      <c r="A24" s="2" t="s">
        <v>73</v>
      </c>
      <c r="B24" s="9">
        <v>7.5</v>
      </c>
      <c r="C24" s="4" t="s">
        <v>13</v>
      </c>
      <c r="D24" s="4" t="s">
        <v>15</v>
      </c>
    </row>
    <row r="25" spans="1:4" x14ac:dyDescent="0.25">
      <c r="A25" s="2" t="s">
        <v>74</v>
      </c>
      <c r="B25" s="9">
        <v>7</v>
      </c>
      <c r="C25" s="4" t="s">
        <v>13</v>
      </c>
      <c r="D25" s="4" t="s">
        <v>14</v>
      </c>
    </row>
    <row r="26" spans="1:4" x14ac:dyDescent="0.25">
      <c r="A26" s="2" t="s">
        <v>75</v>
      </c>
      <c r="B26" s="9">
        <v>7</v>
      </c>
      <c r="C26" s="4" t="s">
        <v>13</v>
      </c>
      <c r="D26" s="4" t="s">
        <v>14</v>
      </c>
    </row>
    <row r="27" spans="1:4" x14ac:dyDescent="0.25">
      <c r="A27" s="2" t="s">
        <v>76</v>
      </c>
      <c r="B27" s="9">
        <v>9.5</v>
      </c>
      <c r="C27" s="4" t="s">
        <v>13</v>
      </c>
      <c r="D27" s="4" t="s">
        <v>15</v>
      </c>
    </row>
    <row r="28" spans="1:4" x14ac:dyDescent="0.25">
      <c r="A28" s="2" t="s">
        <v>77</v>
      </c>
      <c r="B28" s="9">
        <v>8.4</v>
      </c>
      <c r="C28" s="4" t="s">
        <v>13</v>
      </c>
      <c r="D28" s="4" t="s">
        <v>15</v>
      </c>
    </row>
    <row r="29" spans="1:4" x14ac:dyDescent="0.25">
      <c r="A29" s="2" t="s">
        <v>78</v>
      </c>
      <c r="B29" s="9">
        <v>8.3000000000000007</v>
      </c>
      <c r="C29" s="4" t="s">
        <v>13</v>
      </c>
      <c r="D29" s="4" t="s">
        <v>15</v>
      </c>
    </row>
    <row r="30" spans="1:4" x14ac:dyDescent="0.25">
      <c r="A30" s="2" t="s">
        <v>79</v>
      </c>
      <c r="B30" s="9">
        <v>7.9</v>
      </c>
      <c r="C30" s="4" t="s">
        <v>13</v>
      </c>
      <c r="D30" s="4" t="s">
        <v>15</v>
      </c>
    </row>
    <row r="31" spans="1:4" x14ac:dyDescent="0.25">
      <c r="A31" s="2" t="s">
        <v>80</v>
      </c>
      <c r="B31" s="9">
        <v>8.1999999999999993</v>
      </c>
      <c r="C31" s="4" t="s">
        <v>13</v>
      </c>
      <c r="D31" s="4" t="s">
        <v>15</v>
      </c>
    </row>
    <row r="32" spans="1:4" x14ac:dyDescent="0.25">
      <c r="A32" s="2" t="s">
        <v>81</v>
      </c>
      <c r="B32" s="9">
        <v>8.1999999999999993</v>
      </c>
      <c r="C32" s="4" t="s">
        <v>13</v>
      </c>
      <c r="D32" s="4" t="s">
        <v>19</v>
      </c>
    </row>
    <row r="33" spans="1:4" x14ac:dyDescent="0.25">
      <c r="A33" s="2" t="s">
        <v>82</v>
      </c>
      <c r="B33" s="9">
        <v>8.1</v>
      </c>
      <c r="C33" s="4" t="s">
        <v>13</v>
      </c>
      <c r="D33" s="4" t="s">
        <v>15</v>
      </c>
    </row>
    <row r="34" spans="1:4" x14ac:dyDescent="0.25">
      <c r="A34" s="2" t="s">
        <v>83</v>
      </c>
      <c r="B34" s="9">
        <v>8.4</v>
      </c>
      <c r="C34" s="4" t="s">
        <v>13</v>
      </c>
      <c r="D34" s="4" t="s">
        <v>15</v>
      </c>
    </row>
    <row r="35" spans="1:4" x14ac:dyDescent="0.25">
      <c r="A35" s="2" t="s">
        <v>84</v>
      </c>
      <c r="B35" s="9">
        <v>10</v>
      </c>
      <c r="C35" s="4" t="s">
        <v>20</v>
      </c>
      <c r="D35" s="4" t="s">
        <v>19</v>
      </c>
    </row>
    <row r="36" spans="1:4" x14ac:dyDescent="0.25">
      <c r="A36" s="2" t="s">
        <v>85</v>
      </c>
      <c r="B36" s="9">
        <v>8.4</v>
      </c>
      <c r="C36" s="4" t="s">
        <v>13</v>
      </c>
      <c r="D36" s="4" t="s">
        <v>19</v>
      </c>
    </row>
    <row r="37" spans="1:4" x14ac:dyDescent="0.25">
      <c r="A37" s="2" t="s">
        <v>86</v>
      </c>
      <c r="B37" s="9">
        <v>8.9</v>
      </c>
      <c r="C37" s="4" t="s">
        <v>13</v>
      </c>
      <c r="D37" s="4" t="s">
        <v>19</v>
      </c>
    </row>
    <row r="38" spans="1:4" x14ac:dyDescent="0.25">
      <c r="A38" s="2" t="s">
        <v>87</v>
      </c>
      <c r="B38" s="9">
        <v>8</v>
      </c>
      <c r="C38" s="4" t="s">
        <v>47</v>
      </c>
      <c r="D38" s="4"/>
    </row>
    <row r="39" spans="1:4" x14ac:dyDescent="0.25">
      <c r="A39" s="2" t="s">
        <v>88</v>
      </c>
      <c r="B39" s="9">
        <v>7.95</v>
      </c>
      <c r="C39" s="4" t="s">
        <v>13</v>
      </c>
      <c r="D39" s="4" t="s">
        <v>19</v>
      </c>
    </row>
    <row r="40" spans="1:4" x14ac:dyDescent="0.25">
      <c r="A40" s="2" t="s">
        <v>89</v>
      </c>
      <c r="B40" s="9">
        <v>8.1</v>
      </c>
      <c r="C40" s="4" t="s">
        <v>13</v>
      </c>
      <c r="D40" s="4" t="s">
        <v>16</v>
      </c>
    </row>
    <row r="41" spans="1:4" x14ac:dyDescent="0.25">
      <c r="A41" s="2" t="s">
        <v>90</v>
      </c>
      <c r="B41" s="9">
        <v>7.5</v>
      </c>
      <c r="C41" s="4" t="s">
        <v>13</v>
      </c>
      <c r="D41" s="4"/>
    </row>
    <row r="42" spans="1:4" x14ac:dyDescent="0.25">
      <c r="A42" s="2" t="s">
        <v>91</v>
      </c>
      <c r="B42" s="9">
        <v>9</v>
      </c>
      <c r="C42" s="4" t="s">
        <v>13</v>
      </c>
      <c r="D42" s="4" t="s">
        <v>15</v>
      </c>
    </row>
    <row r="43" spans="1:4" x14ac:dyDescent="0.25">
      <c r="A43" s="2" t="s">
        <v>92</v>
      </c>
      <c r="B43" s="9">
        <v>7.8</v>
      </c>
      <c r="C43" s="4" t="s">
        <v>13</v>
      </c>
      <c r="D43" s="4" t="s">
        <v>15</v>
      </c>
    </row>
    <row r="44" spans="1:4" x14ac:dyDescent="0.25">
      <c r="A44" s="2" t="s">
        <v>93</v>
      </c>
      <c r="B44" s="9">
        <v>8</v>
      </c>
      <c r="C44" s="4" t="s">
        <v>13</v>
      </c>
      <c r="D44" s="4" t="s">
        <v>14</v>
      </c>
    </row>
    <row r="45" spans="1:4" x14ac:dyDescent="0.25">
      <c r="A45" s="2" t="s">
        <v>94</v>
      </c>
      <c r="B45" s="9">
        <v>8.6999999999999993</v>
      </c>
      <c r="C45" s="4" t="s">
        <v>13</v>
      </c>
      <c r="D45" s="4" t="s">
        <v>14</v>
      </c>
    </row>
    <row r="46" spans="1:4" x14ac:dyDescent="0.25">
      <c r="A46" s="2" t="s">
        <v>95</v>
      </c>
      <c r="B46" s="9">
        <v>6.4710000000000001</v>
      </c>
      <c r="C46" s="4" t="s">
        <v>13</v>
      </c>
      <c r="D46" s="4" t="s">
        <v>15</v>
      </c>
    </row>
    <row r="47" spans="1:4" x14ac:dyDescent="0.25">
      <c r="A47" s="2" t="s">
        <v>96</v>
      </c>
      <c r="B47" s="9">
        <v>7.47</v>
      </c>
      <c r="C47" s="4" t="s">
        <v>13</v>
      </c>
      <c r="D47" s="4" t="s">
        <v>16</v>
      </c>
    </row>
    <row r="48" spans="1:4" x14ac:dyDescent="0.25">
      <c r="A48" s="2" t="s">
        <v>97</v>
      </c>
      <c r="B48" s="9">
        <v>8.0969999999999995</v>
      </c>
      <c r="C48" s="4" t="s">
        <v>13</v>
      </c>
      <c r="D48" s="4" t="s">
        <v>21</v>
      </c>
    </row>
    <row r="49" spans="1:4" x14ac:dyDescent="0.25">
      <c r="A49" s="2" t="s">
        <v>98</v>
      </c>
      <c r="B49" s="9">
        <v>8.1</v>
      </c>
      <c r="C49" s="4" t="s">
        <v>13</v>
      </c>
      <c r="D49" s="4" t="s">
        <v>15</v>
      </c>
    </row>
    <row r="50" spans="1:4" x14ac:dyDescent="0.25">
      <c r="A50" s="2" t="s">
        <v>99</v>
      </c>
      <c r="B50" s="9">
        <v>9.09</v>
      </c>
      <c r="C50" s="4" t="s">
        <v>13</v>
      </c>
      <c r="D50" s="4" t="s">
        <v>19</v>
      </c>
    </row>
    <row r="51" spans="1:4" x14ac:dyDescent="0.25">
      <c r="A51" s="2" t="s">
        <v>100</v>
      </c>
      <c r="B51" s="9">
        <v>8</v>
      </c>
      <c r="C51" s="4" t="s">
        <v>13</v>
      </c>
      <c r="D51" s="4" t="s">
        <v>19</v>
      </c>
    </row>
    <row r="52" spans="1:4" x14ac:dyDescent="0.25">
      <c r="A52" s="2" t="s">
        <v>101</v>
      </c>
      <c r="B52" s="9">
        <v>7.9</v>
      </c>
      <c r="C52" s="4" t="s">
        <v>13</v>
      </c>
      <c r="D52" s="4" t="s">
        <v>14</v>
      </c>
    </row>
    <row r="53" spans="1:4" x14ac:dyDescent="0.25">
      <c r="A53" s="2" t="s">
        <v>102</v>
      </c>
      <c r="B53" s="9">
        <v>8.59</v>
      </c>
      <c r="C53" s="4" t="s">
        <v>13</v>
      </c>
      <c r="D53" s="4" t="s">
        <v>19</v>
      </c>
    </row>
    <row r="54" spans="1:4" x14ac:dyDescent="0.25">
      <c r="A54" s="2" t="s">
        <v>103</v>
      </c>
      <c r="B54" s="9">
        <v>7.68</v>
      </c>
      <c r="C54" s="4" t="s">
        <v>13</v>
      </c>
      <c r="D54" s="4" t="s">
        <v>15</v>
      </c>
    </row>
    <row r="55" spans="1:4" x14ac:dyDescent="0.25">
      <c r="A55" s="2" t="s">
        <v>104</v>
      </c>
      <c r="B55" s="9" t="s">
        <v>184</v>
      </c>
      <c r="C55" s="4" t="s">
        <v>13</v>
      </c>
      <c r="D55" s="4" t="s">
        <v>15</v>
      </c>
    </row>
    <row r="56" spans="1:4" x14ac:dyDescent="0.25">
      <c r="A56" s="2" t="s">
        <v>105</v>
      </c>
      <c r="B56" s="9">
        <v>8.3000000000000007</v>
      </c>
      <c r="C56" s="4" t="s">
        <v>13</v>
      </c>
      <c r="D56" s="4" t="s">
        <v>14</v>
      </c>
    </row>
    <row r="57" spans="1:4" x14ac:dyDescent="0.25">
      <c r="A57" s="2" t="s">
        <v>106</v>
      </c>
      <c r="B57" s="9">
        <v>7</v>
      </c>
      <c r="C57" s="4" t="s">
        <v>13</v>
      </c>
      <c r="D57" s="4" t="s">
        <v>16</v>
      </c>
    </row>
    <row r="58" spans="1:4" x14ac:dyDescent="0.25">
      <c r="A58" s="2" t="s">
        <v>107</v>
      </c>
      <c r="B58" s="9">
        <v>8.6999999999999993</v>
      </c>
      <c r="C58" s="4" t="s">
        <v>13</v>
      </c>
      <c r="D58" s="4" t="s">
        <v>15</v>
      </c>
    </row>
    <row r="59" spans="1:4" x14ac:dyDescent="0.25">
      <c r="A59" s="2" t="s">
        <v>108</v>
      </c>
      <c r="B59" s="9">
        <v>8.1999999999999993</v>
      </c>
      <c r="C59" s="4" t="s">
        <v>13</v>
      </c>
      <c r="D59" s="4" t="s">
        <v>15</v>
      </c>
    </row>
    <row r="60" spans="1:4" x14ac:dyDescent="0.25">
      <c r="A60" s="2" t="s">
        <v>109</v>
      </c>
      <c r="B60" s="9">
        <v>8.19</v>
      </c>
      <c r="C60" s="4" t="s">
        <v>13</v>
      </c>
      <c r="D60" s="4" t="s">
        <v>15</v>
      </c>
    </row>
    <row r="61" spans="1:4" x14ac:dyDescent="0.25">
      <c r="A61" s="2" t="s">
        <v>110</v>
      </c>
      <c r="B61" s="9" t="s">
        <v>185</v>
      </c>
      <c r="C61" s="4" t="s">
        <v>13</v>
      </c>
      <c r="D61" s="4" t="s">
        <v>14</v>
      </c>
    </row>
    <row r="62" spans="1:4" x14ac:dyDescent="0.25">
      <c r="A62" s="2" t="s">
        <v>111</v>
      </c>
      <c r="B62" s="9" t="s">
        <v>186</v>
      </c>
      <c r="C62" s="4" t="s">
        <v>13</v>
      </c>
      <c r="D62" s="4" t="s">
        <v>14</v>
      </c>
    </row>
    <row r="63" spans="1:4" x14ac:dyDescent="0.25">
      <c r="A63" s="2" t="s">
        <v>112</v>
      </c>
      <c r="B63" s="9" t="s">
        <v>48</v>
      </c>
      <c r="C63" s="4" t="s">
        <v>49</v>
      </c>
      <c r="D63" s="4" t="s">
        <v>15</v>
      </c>
    </row>
    <row r="64" spans="1:4" x14ac:dyDescent="0.25">
      <c r="A64" s="2" t="s">
        <v>113</v>
      </c>
      <c r="B64" s="9">
        <v>8.1999999999999993</v>
      </c>
      <c r="C64" s="4" t="s">
        <v>13</v>
      </c>
      <c r="D64" s="4" t="s">
        <v>15</v>
      </c>
    </row>
    <row r="65" spans="1:4" x14ac:dyDescent="0.25">
      <c r="A65" s="2" t="s">
        <v>114</v>
      </c>
      <c r="B65" s="9">
        <v>8</v>
      </c>
      <c r="C65" s="4" t="s">
        <v>13</v>
      </c>
      <c r="D65" s="4" t="s">
        <v>16</v>
      </c>
    </row>
    <row r="66" spans="1:4" x14ac:dyDescent="0.25">
      <c r="A66" s="2" t="s">
        <v>115</v>
      </c>
      <c r="B66" s="9">
        <v>8.4</v>
      </c>
      <c r="C66" s="4" t="s">
        <v>13</v>
      </c>
      <c r="D66" s="4" t="s">
        <v>16</v>
      </c>
    </row>
    <row r="67" spans="1:4" x14ac:dyDescent="0.25">
      <c r="A67" s="2" t="s">
        <v>116</v>
      </c>
      <c r="B67" s="9">
        <v>7.24</v>
      </c>
      <c r="C67" s="4" t="s">
        <v>13</v>
      </c>
      <c r="D67" s="4" t="s">
        <v>15</v>
      </c>
    </row>
    <row r="68" spans="1:4" x14ac:dyDescent="0.25">
      <c r="A68" s="2" t="s">
        <v>117</v>
      </c>
      <c r="B68" s="9">
        <v>9</v>
      </c>
      <c r="C68" s="4" t="s">
        <v>20</v>
      </c>
      <c r="D68" s="4" t="s">
        <v>19</v>
      </c>
    </row>
    <row r="69" spans="1:4" x14ac:dyDescent="0.25">
      <c r="A69" s="2" t="s">
        <v>118</v>
      </c>
      <c r="B69" s="9">
        <v>7.7</v>
      </c>
      <c r="C69" s="4" t="s">
        <v>13</v>
      </c>
      <c r="D69" s="4" t="s">
        <v>15</v>
      </c>
    </row>
    <row r="70" spans="1:4" x14ac:dyDescent="0.25">
      <c r="A70" s="2" t="s">
        <v>119</v>
      </c>
      <c r="B70" s="9">
        <v>8.8000000000000007</v>
      </c>
      <c r="C70" s="4" t="s">
        <v>13</v>
      </c>
      <c r="D70" s="4" t="s">
        <v>15</v>
      </c>
    </row>
    <row r="71" spans="1:4" x14ac:dyDescent="0.25">
      <c r="A71" s="2" t="s">
        <v>120</v>
      </c>
      <c r="B71" s="9">
        <v>8.6999999999999993</v>
      </c>
      <c r="C71" s="4" t="s">
        <v>13</v>
      </c>
      <c r="D71" s="4"/>
    </row>
    <row r="72" spans="1:4" x14ac:dyDescent="0.25">
      <c r="A72" s="2" t="s">
        <v>121</v>
      </c>
      <c r="B72" s="9">
        <v>7.9</v>
      </c>
      <c r="C72" s="4" t="s">
        <v>13</v>
      </c>
      <c r="D72" s="4" t="s">
        <v>16</v>
      </c>
    </row>
  </sheetData>
  <sortState xmlns:xlrd2="http://schemas.microsoft.com/office/spreadsheetml/2017/richdata2" ref="A11:D72">
    <sortCondition ref="A11:A72"/>
  </sortState>
  <conditionalFormatting sqref="B1">
    <cfRule type="cellIs" dxfId="31" priority="1" operator="equal">
      <formula>"000 - template file"</formula>
    </cfRule>
  </conditionalFormatting>
  <conditionalFormatting sqref="B2">
    <cfRule type="cellIs" dxfId="30" priority="2" operator="equal">
      <formula>"Analyte"</formula>
    </cfRule>
  </conditionalFormatting>
  <conditionalFormatting sqref="B3 B9">
    <cfRule type="cellIs" dxfId="29" priority="3" operator="equal">
      <formula>""</formula>
    </cfRule>
  </conditionalFormatting>
  <conditionalFormatting sqref="B11:D72">
    <cfRule type="expression" dxfId="28" priority="4">
      <formula>AND(ISNUMBER(B11*1),NOT(ISNUMBER(B11)),NOT(B11=""))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A58B8A-DF35-47CC-A7D7-09B8F745D57D}">
  <sheetPr codeName="Sheet13">
    <tabColor theme="5" tint="0.79998168889431442"/>
  </sheetPr>
  <dimension ref="A1:D93"/>
  <sheetViews>
    <sheetView zoomScale="85" zoomScaleNormal="70" workbookViewId="0">
      <pane ySplit="10" topLeftCell="A11" activePane="bottomLeft" state="frozenSplit"/>
      <selection activeCell="B4" sqref="B4:B6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4" width="12.7265625" style="5" customWidth="1"/>
    <col min="5" max="16384" width="9.1796875" style="2"/>
  </cols>
  <sheetData>
    <row r="1" spans="1:4" ht="13" x14ac:dyDescent="0.3">
      <c r="A1" s="1" t="s">
        <v>4</v>
      </c>
      <c r="B1" s="3" t="str" cm="1">
        <f t="array" aca="1" ref="B1" ca="1">MID(CELL("filename",A1),FIND("[",CELL("filename",A1))+1,FIND("]", CELL("filename",A1))-FIND("[",CELL("filename",A1))-1-5)</f>
        <v>GBM325-2</v>
      </c>
      <c r="C1" s="3"/>
      <c r="D1" s="3"/>
    </row>
    <row r="2" spans="1:4" ht="13" x14ac:dyDescent="0.3">
      <c r="A2" s="1" t="s">
        <v>2</v>
      </c>
      <c r="B2" s="3" t="str" cm="1">
        <f t="array" aca="1" ref="B2" ca="1">MID(CELL("filename",A1),FIND("]",CELL("filename",A1))+1,255)</f>
        <v>Cu Partial</v>
      </c>
      <c r="C2" s="3"/>
      <c r="D2" s="3"/>
    </row>
    <row r="3" spans="1:4" ht="13" x14ac:dyDescent="0.3">
      <c r="A3" s="1" t="s">
        <v>5</v>
      </c>
      <c r="B3" s="3" t="s">
        <v>11</v>
      </c>
      <c r="C3" s="3"/>
      <c r="D3" s="3"/>
    </row>
    <row r="4" spans="1:4" ht="13" x14ac:dyDescent="0.3">
      <c r="A4" s="1" t="s">
        <v>1</v>
      </c>
      <c r="B4" s="3">
        <f>AVERAGE(B$11:B$93)</f>
        <v>25675.053880597017</v>
      </c>
      <c r="C4" s="3"/>
      <c r="D4" s="3"/>
    </row>
    <row r="5" spans="1:4" ht="13" x14ac:dyDescent="0.3">
      <c r="A5" s="1" t="s">
        <v>3</v>
      </c>
      <c r="B5" s="3">
        <f>STDEV(B$11:B$93)</f>
        <v>1061.5017739589728</v>
      </c>
      <c r="C5" s="3"/>
      <c r="D5" s="3"/>
    </row>
    <row r="6" spans="1:4" ht="13" x14ac:dyDescent="0.3">
      <c r="A6" s="1" t="s">
        <v>0</v>
      </c>
      <c r="B6" s="3">
        <f>COUNT(B$11:B$93)</f>
        <v>67</v>
      </c>
      <c r="C6" s="3"/>
      <c r="D6" s="3"/>
    </row>
    <row r="7" spans="1:4" ht="13" x14ac:dyDescent="0.3">
      <c r="A7" s="1" t="s">
        <v>6</v>
      </c>
      <c r="B7" s="3">
        <f>TINV(0.05,B6-1)*B5/SQRT(B6-1)</f>
        <v>260.87477274009927</v>
      </c>
      <c r="C7" s="3"/>
      <c r="D7" s="3"/>
    </row>
    <row r="8" spans="1:4" ht="13" x14ac:dyDescent="0.3">
      <c r="A8" s="1"/>
      <c r="B8" s="3"/>
      <c r="C8" s="3"/>
      <c r="D8" s="3"/>
    </row>
    <row r="9" spans="1:4" ht="13" x14ac:dyDescent="0.3">
      <c r="A9" s="1"/>
      <c r="B9" s="6" t="s">
        <v>12</v>
      </c>
      <c r="C9" s="3"/>
      <c r="D9" s="3"/>
    </row>
    <row r="10" spans="1:4" ht="13" x14ac:dyDescent="0.3">
      <c r="A10" s="1" t="s">
        <v>7</v>
      </c>
      <c r="B10" s="3" t="s">
        <v>10</v>
      </c>
      <c r="C10" s="3" t="s">
        <v>8</v>
      </c>
      <c r="D10" s="3" t="s">
        <v>9</v>
      </c>
    </row>
    <row r="11" spans="1:4" x14ac:dyDescent="0.25">
      <c r="A11" s="2" t="s">
        <v>60</v>
      </c>
      <c r="B11" s="4">
        <v>26489</v>
      </c>
      <c r="C11" s="4" t="s">
        <v>17</v>
      </c>
      <c r="D11" s="4" t="s">
        <v>19</v>
      </c>
    </row>
    <row r="12" spans="1:4" x14ac:dyDescent="0.25">
      <c r="A12" s="2" t="s">
        <v>61</v>
      </c>
      <c r="B12" s="4">
        <v>25530</v>
      </c>
      <c r="C12" s="4" t="s">
        <v>17</v>
      </c>
      <c r="D12" s="4" t="s">
        <v>14</v>
      </c>
    </row>
    <row r="13" spans="1:4" x14ac:dyDescent="0.25">
      <c r="A13" s="2" t="s">
        <v>62</v>
      </c>
      <c r="B13" s="4">
        <v>25481</v>
      </c>
      <c r="C13" s="4" t="s">
        <v>17</v>
      </c>
      <c r="D13" s="4" t="s">
        <v>15</v>
      </c>
    </row>
    <row r="14" spans="1:4" x14ac:dyDescent="0.25">
      <c r="A14" s="2" t="s">
        <v>63</v>
      </c>
      <c r="B14" s="4" t="s">
        <v>144</v>
      </c>
      <c r="C14" s="4" t="s">
        <v>17</v>
      </c>
      <c r="D14" s="4" t="s">
        <v>14</v>
      </c>
    </row>
    <row r="15" spans="1:4" x14ac:dyDescent="0.25">
      <c r="A15" s="2" t="s">
        <v>64</v>
      </c>
      <c r="B15" s="4" t="s">
        <v>144</v>
      </c>
      <c r="C15" s="4" t="s">
        <v>17</v>
      </c>
      <c r="D15" s="4" t="s">
        <v>14</v>
      </c>
    </row>
    <row r="16" spans="1:4" x14ac:dyDescent="0.25">
      <c r="A16" s="2" t="s">
        <v>65</v>
      </c>
      <c r="B16" s="4" t="s">
        <v>144</v>
      </c>
      <c r="C16" s="4" t="s">
        <v>17</v>
      </c>
      <c r="D16" s="4" t="s">
        <v>14</v>
      </c>
    </row>
    <row r="17" spans="1:4" x14ac:dyDescent="0.25">
      <c r="A17" s="2" t="s">
        <v>66</v>
      </c>
      <c r="B17" s="4">
        <v>26700</v>
      </c>
      <c r="C17" s="4" t="s">
        <v>17</v>
      </c>
      <c r="D17" s="4" t="s">
        <v>14</v>
      </c>
    </row>
    <row r="18" spans="1:4" x14ac:dyDescent="0.25">
      <c r="A18" s="2" t="s">
        <v>67</v>
      </c>
      <c r="B18" s="4">
        <v>26548.6</v>
      </c>
      <c r="C18" s="4" t="s">
        <v>17</v>
      </c>
      <c r="D18" s="4" t="s">
        <v>15</v>
      </c>
    </row>
    <row r="19" spans="1:4" x14ac:dyDescent="0.25">
      <c r="A19" s="2" t="s">
        <v>68</v>
      </c>
      <c r="B19" s="4">
        <v>25700</v>
      </c>
      <c r="C19" s="4" t="s">
        <v>17</v>
      </c>
      <c r="D19" s="4" t="s">
        <v>15</v>
      </c>
    </row>
    <row r="20" spans="1:4" x14ac:dyDescent="0.25">
      <c r="A20" s="2" t="s">
        <v>69</v>
      </c>
      <c r="B20" s="4">
        <v>25600</v>
      </c>
      <c r="C20" s="4" t="s">
        <v>17</v>
      </c>
      <c r="D20" s="4" t="s">
        <v>15</v>
      </c>
    </row>
    <row r="21" spans="1:4" x14ac:dyDescent="0.25">
      <c r="A21" s="2" t="s">
        <v>70</v>
      </c>
      <c r="B21" s="4" t="s">
        <v>144</v>
      </c>
      <c r="C21" s="4" t="s">
        <v>17</v>
      </c>
      <c r="D21" s="4" t="s">
        <v>15</v>
      </c>
    </row>
    <row r="22" spans="1:4" x14ac:dyDescent="0.25">
      <c r="A22" s="2" t="s">
        <v>71</v>
      </c>
      <c r="B22" s="4">
        <v>26100</v>
      </c>
      <c r="C22" s="4" t="s">
        <v>17</v>
      </c>
      <c r="D22" s="4" t="s">
        <v>14</v>
      </c>
    </row>
    <row r="23" spans="1:4" x14ac:dyDescent="0.25">
      <c r="A23" s="2" t="s">
        <v>72</v>
      </c>
      <c r="B23" s="4">
        <v>26200</v>
      </c>
      <c r="C23" s="4" t="s">
        <v>17</v>
      </c>
      <c r="D23" s="4" t="s">
        <v>14</v>
      </c>
    </row>
    <row r="24" spans="1:4" x14ac:dyDescent="0.25">
      <c r="A24" s="2" t="s">
        <v>73</v>
      </c>
      <c r="B24" s="4">
        <v>25420</v>
      </c>
      <c r="C24" s="4" t="s">
        <v>17</v>
      </c>
      <c r="D24" s="4" t="s">
        <v>16</v>
      </c>
    </row>
    <row r="25" spans="1:4" x14ac:dyDescent="0.25">
      <c r="A25" s="2" t="s">
        <v>74</v>
      </c>
      <c r="B25" s="4">
        <v>25600</v>
      </c>
      <c r="C25" s="4" t="s">
        <v>17</v>
      </c>
      <c r="D25" s="4" t="s">
        <v>15</v>
      </c>
    </row>
    <row r="26" spans="1:4" x14ac:dyDescent="0.25">
      <c r="A26" s="2" t="s">
        <v>75</v>
      </c>
      <c r="B26" s="4">
        <v>25400</v>
      </c>
      <c r="C26" s="4" t="s">
        <v>17</v>
      </c>
      <c r="D26" s="4" t="s">
        <v>15</v>
      </c>
    </row>
    <row r="27" spans="1:4" x14ac:dyDescent="0.25">
      <c r="A27" s="2" t="s">
        <v>76</v>
      </c>
      <c r="B27" s="4">
        <v>25800</v>
      </c>
      <c r="C27" s="4" t="s">
        <v>17</v>
      </c>
      <c r="D27" s="4" t="s">
        <v>15</v>
      </c>
    </row>
    <row r="28" spans="1:4" x14ac:dyDescent="0.25">
      <c r="A28" s="2" t="s">
        <v>77</v>
      </c>
      <c r="B28" s="4">
        <v>25800</v>
      </c>
      <c r="C28" s="4" t="s">
        <v>17</v>
      </c>
      <c r="D28" s="4" t="s">
        <v>15</v>
      </c>
    </row>
    <row r="29" spans="1:4" x14ac:dyDescent="0.25">
      <c r="A29" s="2" t="s">
        <v>78</v>
      </c>
      <c r="B29" s="4">
        <v>25660</v>
      </c>
      <c r="C29" s="4" t="s">
        <v>17</v>
      </c>
      <c r="D29" s="4" t="s">
        <v>16</v>
      </c>
    </row>
    <row r="30" spans="1:4" x14ac:dyDescent="0.25">
      <c r="A30" s="2" t="s">
        <v>79</v>
      </c>
      <c r="B30" s="4" t="s">
        <v>144</v>
      </c>
      <c r="C30" s="4" t="s">
        <v>17</v>
      </c>
      <c r="D30" s="4" t="s">
        <v>15</v>
      </c>
    </row>
    <row r="31" spans="1:4" x14ac:dyDescent="0.25">
      <c r="A31" s="2" t="s">
        <v>80</v>
      </c>
      <c r="B31" s="4">
        <v>25500</v>
      </c>
      <c r="C31" s="4" t="s">
        <v>17</v>
      </c>
      <c r="D31" s="4" t="s">
        <v>19</v>
      </c>
    </row>
    <row r="32" spans="1:4" x14ac:dyDescent="0.25">
      <c r="A32" s="2" t="s">
        <v>81</v>
      </c>
      <c r="B32" s="4">
        <v>23079.82</v>
      </c>
      <c r="C32" s="4" t="s">
        <v>18</v>
      </c>
      <c r="D32" s="4" t="s">
        <v>15</v>
      </c>
    </row>
    <row r="33" spans="1:4" x14ac:dyDescent="0.25">
      <c r="A33" s="2" t="s">
        <v>82</v>
      </c>
      <c r="B33" s="4">
        <v>24295</v>
      </c>
      <c r="C33" s="4" t="s">
        <v>17</v>
      </c>
      <c r="D33" s="4" t="s">
        <v>16</v>
      </c>
    </row>
    <row r="34" spans="1:4" x14ac:dyDescent="0.25">
      <c r="A34" s="2" t="s">
        <v>83</v>
      </c>
      <c r="B34" s="4">
        <v>27106</v>
      </c>
      <c r="C34" s="4" t="s">
        <v>17</v>
      </c>
      <c r="D34" s="4" t="s">
        <v>15</v>
      </c>
    </row>
    <row r="35" spans="1:4" x14ac:dyDescent="0.25">
      <c r="A35" s="2" t="s">
        <v>84</v>
      </c>
      <c r="B35" s="4">
        <v>28127.96</v>
      </c>
      <c r="C35" s="4" t="s">
        <v>17</v>
      </c>
      <c r="D35" s="4" t="s">
        <v>15</v>
      </c>
    </row>
    <row r="36" spans="1:4" x14ac:dyDescent="0.25">
      <c r="A36" s="2" t="s">
        <v>85</v>
      </c>
      <c r="B36" s="4" t="s">
        <v>144</v>
      </c>
      <c r="C36" s="4" t="s">
        <v>17</v>
      </c>
      <c r="D36" s="4" t="s">
        <v>15</v>
      </c>
    </row>
    <row r="37" spans="1:4" x14ac:dyDescent="0.25">
      <c r="A37" s="2" t="s">
        <v>86</v>
      </c>
      <c r="B37" s="4" t="s">
        <v>177</v>
      </c>
      <c r="C37" s="4" t="s">
        <v>17</v>
      </c>
      <c r="D37" s="4" t="s">
        <v>16</v>
      </c>
    </row>
    <row r="38" spans="1:4" x14ac:dyDescent="0.25">
      <c r="A38" s="2" t="s">
        <v>87</v>
      </c>
      <c r="B38" s="4" t="s">
        <v>177</v>
      </c>
      <c r="C38" s="4" t="s">
        <v>17</v>
      </c>
      <c r="D38" s="4" t="s">
        <v>16</v>
      </c>
    </row>
    <row r="39" spans="1:4" x14ac:dyDescent="0.25">
      <c r="A39" s="2" t="s">
        <v>88</v>
      </c>
      <c r="B39" s="4">
        <v>26050</v>
      </c>
      <c r="C39" s="4" t="s">
        <v>17</v>
      </c>
      <c r="D39" s="4" t="s">
        <v>14</v>
      </c>
    </row>
    <row r="40" spans="1:4" x14ac:dyDescent="0.25">
      <c r="A40" s="2" t="s">
        <v>89</v>
      </c>
      <c r="B40" s="4">
        <v>25278</v>
      </c>
      <c r="C40" s="4" t="s">
        <v>17</v>
      </c>
      <c r="D40" s="4" t="s">
        <v>15</v>
      </c>
    </row>
    <row r="41" spans="1:4" x14ac:dyDescent="0.25">
      <c r="A41" s="2" t="s">
        <v>90</v>
      </c>
      <c r="B41" s="4">
        <v>26801.17</v>
      </c>
      <c r="C41" s="4" t="s">
        <v>26</v>
      </c>
      <c r="D41" s="4" t="s">
        <v>15</v>
      </c>
    </row>
    <row r="42" spans="1:4" x14ac:dyDescent="0.25">
      <c r="A42" s="2" t="s">
        <v>91</v>
      </c>
      <c r="B42" s="4">
        <v>26597.759999999998</v>
      </c>
      <c r="C42" s="4" t="s">
        <v>18</v>
      </c>
      <c r="D42" s="4" t="s">
        <v>15</v>
      </c>
    </row>
    <row r="43" spans="1:4" x14ac:dyDescent="0.25">
      <c r="A43" s="2" t="s">
        <v>92</v>
      </c>
      <c r="B43" s="4">
        <v>28255.35</v>
      </c>
      <c r="C43" s="4" t="s">
        <v>17</v>
      </c>
      <c r="D43" s="4" t="s">
        <v>15</v>
      </c>
    </row>
    <row r="44" spans="1:4" x14ac:dyDescent="0.25">
      <c r="A44" s="2" t="s">
        <v>93</v>
      </c>
      <c r="B44" s="4">
        <v>25581</v>
      </c>
      <c r="C44" s="4" t="s">
        <v>17</v>
      </c>
      <c r="D44" s="4"/>
    </row>
    <row r="45" spans="1:4" x14ac:dyDescent="0.25">
      <c r="A45" s="2" t="s">
        <v>94</v>
      </c>
      <c r="B45" s="4">
        <v>25500</v>
      </c>
      <c r="C45" s="4" t="s">
        <v>17</v>
      </c>
      <c r="D45" s="4" t="s">
        <v>14</v>
      </c>
    </row>
    <row r="46" spans="1:4" x14ac:dyDescent="0.25">
      <c r="A46" s="2" t="s">
        <v>95</v>
      </c>
      <c r="B46" s="4">
        <v>23355</v>
      </c>
      <c r="C46" s="4" t="s">
        <v>18</v>
      </c>
      <c r="D46" s="4" t="s">
        <v>16</v>
      </c>
    </row>
    <row r="47" spans="1:4" x14ac:dyDescent="0.25">
      <c r="A47" s="2" t="s">
        <v>96</v>
      </c>
      <c r="B47" s="4">
        <v>26420</v>
      </c>
      <c r="C47" s="4" t="s">
        <v>17</v>
      </c>
      <c r="D47" s="4" t="s">
        <v>15</v>
      </c>
    </row>
    <row r="48" spans="1:4" x14ac:dyDescent="0.25">
      <c r="A48" s="2" t="s">
        <v>97</v>
      </c>
      <c r="B48" s="4">
        <v>23706.9</v>
      </c>
      <c r="C48" s="4" t="s">
        <v>18</v>
      </c>
      <c r="D48" s="4" t="s">
        <v>16</v>
      </c>
    </row>
    <row r="49" spans="1:4" x14ac:dyDescent="0.25">
      <c r="A49" s="2" t="s">
        <v>98</v>
      </c>
      <c r="B49" s="4" t="s">
        <v>181</v>
      </c>
      <c r="C49" s="4" t="s">
        <v>17</v>
      </c>
      <c r="D49" s="4" t="s">
        <v>16</v>
      </c>
    </row>
    <row r="50" spans="1:4" x14ac:dyDescent="0.25">
      <c r="A50" s="2" t="s">
        <v>99</v>
      </c>
      <c r="B50" s="4">
        <v>25520</v>
      </c>
      <c r="C50" s="4" t="s">
        <v>17</v>
      </c>
      <c r="D50" s="4" t="s">
        <v>43</v>
      </c>
    </row>
    <row r="51" spans="1:4" x14ac:dyDescent="0.25">
      <c r="A51" s="2" t="s">
        <v>100</v>
      </c>
      <c r="B51" s="4" t="s">
        <v>178</v>
      </c>
      <c r="C51" s="4" t="s">
        <v>17</v>
      </c>
      <c r="D51" s="4" t="s">
        <v>16</v>
      </c>
    </row>
    <row r="52" spans="1:4" x14ac:dyDescent="0.25">
      <c r="A52" s="2" t="s">
        <v>101</v>
      </c>
      <c r="B52" s="4">
        <v>22763</v>
      </c>
      <c r="C52" s="4" t="s">
        <v>18</v>
      </c>
      <c r="D52" s="4" t="s">
        <v>16</v>
      </c>
    </row>
    <row r="53" spans="1:4" x14ac:dyDescent="0.25">
      <c r="A53" s="2" t="s">
        <v>102</v>
      </c>
      <c r="B53" s="4">
        <v>23500</v>
      </c>
      <c r="C53" s="4" t="s">
        <v>31</v>
      </c>
      <c r="D53" s="4" t="s">
        <v>16</v>
      </c>
    </row>
    <row r="54" spans="1:4" x14ac:dyDescent="0.25">
      <c r="A54" s="2" t="s">
        <v>103</v>
      </c>
      <c r="B54" s="4">
        <v>26400</v>
      </c>
      <c r="C54" s="4" t="s">
        <v>18</v>
      </c>
      <c r="D54" s="4" t="s">
        <v>16</v>
      </c>
    </row>
    <row r="55" spans="1:4" x14ac:dyDescent="0.25">
      <c r="A55" s="2" t="s">
        <v>104</v>
      </c>
      <c r="B55" s="4">
        <v>24700</v>
      </c>
      <c r="C55" s="4" t="s">
        <v>31</v>
      </c>
      <c r="D55" s="4" t="s">
        <v>16</v>
      </c>
    </row>
    <row r="56" spans="1:4" x14ac:dyDescent="0.25">
      <c r="A56" s="2" t="s">
        <v>105</v>
      </c>
      <c r="B56" s="4">
        <v>24549</v>
      </c>
      <c r="C56" s="4" t="s">
        <v>17</v>
      </c>
      <c r="D56" s="4" t="s">
        <v>15</v>
      </c>
    </row>
    <row r="57" spans="1:4" x14ac:dyDescent="0.25">
      <c r="A57" s="2" t="s">
        <v>106</v>
      </c>
      <c r="B57" s="4">
        <v>25743</v>
      </c>
      <c r="C57" s="4" t="s">
        <v>17</v>
      </c>
      <c r="D57" s="4" t="s">
        <v>15</v>
      </c>
    </row>
    <row r="58" spans="1:4" x14ac:dyDescent="0.25">
      <c r="A58" s="2" t="s">
        <v>107</v>
      </c>
      <c r="B58" s="4">
        <v>24970.61</v>
      </c>
      <c r="C58" s="4" t="s">
        <v>17</v>
      </c>
      <c r="D58" s="4" t="s">
        <v>15</v>
      </c>
    </row>
    <row r="59" spans="1:4" x14ac:dyDescent="0.25">
      <c r="A59" s="2" t="s">
        <v>108</v>
      </c>
      <c r="B59" s="4">
        <v>27000</v>
      </c>
      <c r="C59" s="4" t="s">
        <v>17</v>
      </c>
      <c r="D59" s="4"/>
    </row>
    <row r="60" spans="1:4" x14ac:dyDescent="0.25">
      <c r="A60" s="2" t="s">
        <v>109</v>
      </c>
      <c r="B60" s="4">
        <v>25059</v>
      </c>
      <c r="C60" s="4" t="s">
        <v>17</v>
      </c>
      <c r="D60" s="4" t="s">
        <v>16</v>
      </c>
    </row>
    <row r="61" spans="1:4" x14ac:dyDescent="0.25">
      <c r="A61" s="2" t="s">
        <v>110</v>
      </c>
      <c r="B61" s="4">
        <v>26300</v>
      </c>
      <c r="C61" s="4" t="s">
        <v>17</v>
      </c>
      <c r="D61" s="4" t="s">
        <v>15</v>
      </c>
    </row>
    <row r="62" spans="1:4" x14ac:dyDescent="0.25">
      <c r="A62" s="2" t="s">
        <v>111</v>
      </c>
      <c r="B62" s="4">
        <v>26319.81</v>
      </c>
      <c r="C62" s="4" t="s">
        <v>17</v>
      </c>
      <c r="D62" s="4" t="s">
        <v>15</v>
      </c>
    </row>
    <row r="63" spans="1:4" x14ac:dyDescent="0.25">
      <c r="A63" s="2" t="s">
        <v>112</v>
      </c>
      <c r="B63" s="4">
        <v>25404</v>
      </c>
      <c r="C63" s="4" t="s">
        <v>18</v>
      </c>
      <c r="D63" s="4" t="s">
        <v>16</v>
      </c>
    </row>
    <row r="64" spans="1:4" x14ac:dyDescent="0.25">
      <c r="A64" s="2" t="s">
        <v>113</v>
      </c>
      <c r="B64" s="4" t="s">
        <v>179</v>
      </c>
      <c r="C64" s="4" t="s">
        <v>18</v>
      </c>
      <c r="D64" s="4" t="s">
        <v>16</v>
      </c>
    </row>
    <row r="65" spans="1:4" x14ac:dyDescent="0.25">
      <c r="A65" s="2" t="s">
        <v>114</v>
      </c>
      <c r="B65" s="4">
        <v>25801</v>
      </c>
      <c r="C65" s="4" t="s">
        <v>17</v>
      </c>
      <c r="D65" s="4" t="s">
        <v>15</v>
      </c>
    </row>
    <row r="66" spans="1:4" x14ac:dyDescent="0.25">
      <c r="A66" s="2" t="s">
        <v>115</v>
      </c>
      <c r="B66" s="4" t="s">
        <v>180</v>
      </c>
      <c r="C66" s="4" t="s">
        <v>17</v>
      </c>
      <c r="D66" s="4" t="s">
        <v>15</v>
      </c>
    </row>
    <row r="67" spans="1:4" x14ac:dyDescent="0.25">
      <c r="A67" s="2" t="s">
        <v>116</v>
      </c>
      <c r="B67" s="4">
        <v>25293</v>
      </c>
      <c r="C67" s="4" t="s">
        <v>17</v>
      </c>
      <c r="D67" s="4" t="s">
        <v>16</v>
      </c>
    </row>
    <row r="68" spans="1:4" x14ac:dyDescent="0.25">
      <c r="A68" s="2" t="s">
        <v>117</v>
      </c>
      <c r="B68" s="4">
        <v>25529</v>
      </c>
      <c r="C68" s="4" t="s">
        <v>17</v>
      </c>
      <c r="D68" s="4" t="s">
        <v>16</v>
      </c>
    </row>
    <row r="69" spans="1:4" x14ac:dyDescent="0.25">
      <c r="A69" s="2" t="s">
        <v>118</v>
      </c>
      <c r="B69" s="4">
        <v>25600</v>
      </c>
      <c r="C69" s="4" t="s">
        <v>17</v>
      </c>
      <c r="D69" s="4" t="s">
        <v>15</v>
      </c>
    </row>
    <row r="70" spans="1:4" x14ac:dyDescent="0.25">
      <c r="A70" s="2" t="s">
        <v>119</v>
      </c>
      <c r="B70" s="4" t="s">
        <v>183</v>
      </c>
      <c r="C70" s="4"/>
      <c r="D70" s="4"/>
    </row>
    <row r="71" spans="1:4" x14ac:dyDescent="0.25">
      <c r="A71" s="2" t="s">
        <v>120</v>
      </c>
      <c r="B71" s="4">
        <v>25955</v>
      </c>
      <c r="C71" s="4" t="s">
        <v>18</v>
      </c>
      <c r="D71" s="4" t="s">
        <v>14</v>
      </c>
    </row>
    <row r="72" spans="1:4" x14ac:dyDescent="0.25">
      <c r="A72" s="2" t="s">
        <v>121</v>
      </c>
      <c r="B72" s="4">
        <v>26155</v>
      </c>
      <c r="C72" s="4" t="s">
        <v>17</v>
      </c>
      <c r="D72" s="4" t="s">
        <v>16</v>
      </c>
    </row>
    <row r="73" spans="1:4" x14ac:dyDescent="0.25">
      <c r="A73" s="2" t="s">
        <v>122</v>
      </c>
      <c r="B73" s="4">
        <v>25110</v>
      </c>
      <c r="C73" s="4" t="s">
        <v>17</v>
      </c>
      <c r="D73" s="4" t="s">
        <v>15</v>
      </c>
    </row>
    <row r="74" spans="1:4" x14ac:dyDescent="0.25">
      <c r="A74" s="2" t="s">
        <v>123</v>
      </c>
      <c r="B74" s="4" t="s">
        <v>182</v>
      </c>
      <c r="C74" s="4" t="s">
        <v>18</v>
      </c>
      <c r="D74" s="4" t="s">
        <v>14</v>
      </c>
    </row>
    <row r="75" spans="1:4" x14ac:dyDescent="0.25">
      <c r="A75" s="2" t="s">
        <v>124</v>
      </c>
      <c r="B75" s="4">
        <v>25644</v>
      </c>
      <c r="C75" s="4" t="s">
        <v>17</v>
      </c>
      <c r="D75" s="4" t="s">
        <v>16</v>
      </c>
    </row>
    <row r="76" spans="1:4" x14ac:dyDescent="0.25">
      <c r="A76" s="2" t="s">
        <v>125</v>
      </c>
      <c r="B76" s="4">
        <v>26690</v>
      </c>
      <c r="C76" s="4" t="s">
        <v>17</v>
      </c>
      <c r="D76" s="4" t="s">
        <v>15</v>
      </c>
    </row>
    <row r="77" spans="1:4" x14ac:dyDescent="0.25">
      <c r="A77" s="2" t="s">
        <v>126</v>
      </c>
      <c r="B77" s="4">
        <v>26207</v>
      </c>
      <c r="C77" s="4" t="s">
        <v>17</v>
      </c>
      <c r="D77" s="4" t="s">
        <v>15</v>
      </c>
    </row>
    <row r="78" spans="1:4" x14ac:dyDescent="0.25">
      <c r="A78" s="2" t="s">
        <v>127</v>
      </c>
      <c r="B78" s="4">
        <v>26478</v>
      </c>
      <c r="C78" s="4" t="s">
        <v>33</v>
      </c>
      <c r="D78" s="4" t="s">
        <v>14</v>
      </c>
    </row>
    <row r="79" spans="1:4" x14ac:dyDescent="0.25">
      <c r="A79" s="2" t="s">
        <v>128</v>
      </c>
      <c r="B79" s="4">
        <v>25433.33</v>
      </c>
      <c r="C79" s="4" t="s">
        <v>17</v>
      </c>
      <c r="D79" s="4" t="s">
        <v>15</v>
      </c>
    </row>
    <row r="80" spans="1:4" x14ac:dyDescent="0.25">
      <c r="A80" s="2" t="s">
        <v>129</v>
      </c>
      <c r="B80" s="4">
        <v>24496.19</v>
      </c>
      <c r="C80" s="4" t="s">
        <v>17</v>
      </c>
      <c r="D80" s="4"/>
    </row>
    <row r="81" spans="1:4" x14ac:dyDescent="0.25">
      <c r="A81" s="2" t="s">
        <v>130</v>
      </c>
      <c r="B81" s="4" t="s">
        <v>144</v>
      </c>
      <c r="C81" s="4" t="s">
        <v>17</v>
      </c>
      <c r="D81" s="4" t="s">
        <v>16</v>
      </c>
    </row>
    <row r="82" spans="1:4" x14ac:dyDescent="0.25">
      <c r="A82" s="2" t="s">
        <v>131</v>
      </c>
      <c r="B82" s="4">
        <v>24900</v>
      </c>
      <c r="C82" s="4" t="s">
        <v>17</v>
      </c>
      <c r="D82" s="4" t="s">
        <v>16</v>
      </c>
    </row>
    <row r="83" spans="1:4" x14ac:dyDescent="0.25">
      <c r="A83" s="2" t="s">
        <v>132</v>
      </c>
      <c r="B83" s="4" t="s">
        <v>144</v>
      </c>
      <c r="C83" s="4" t="s">
        <v>17</v>
      </c>
      <c r="D83" s="4" t="s">
        <v>14</v>
      </c>
    </row>
    <row r="84" spans="1:4" x14ac:dyDescent="0.25">
      <c r="A84" s="2" t="s">
        <v>133</v>
      </c>
      <c r="B84" s="4">
        <v>26400</v>
      </c>
      <c r="C84" s="4" t="s">
        <v>17</v>
      </c>
      <c r="D84" s="4" t="s">
        <v>19</v>
      </c>
    </row>
    <row r="85" spans="1:4" x14ac:dyDescent="0.25">
      <c r="A85" s="2" t="s">
        <v>134</v>
      </c>
      <c r="B85" s="4">
        <v>25200</v>
      </c>
      <c r="C85" s="4" t="s">
        <v>17</v>
      </c>
      <c r="D85" s="4" t="s">
        <v>15</v>
      </c>
    </row>
    <row r="86" spans="1:4" x14ac:dyDescent="0.25">
      <c r="A86" s="2" t="s">
        <v>135</v>
      </c>
      <c r="B86" s="4">
        <v>26447</v>
      </c>
      <c r="C86" s="4" t="s">
        <v>17</v>
      </c>
      <c r="D86" s="4" t="s">
        <v>15</v>
      </c>
    </row>
    <row r="87" spans="1:4" x14ac:dyDescent="0.25">
      <c r="A87" s="2" t="s">
        <v>136</v>
      </c>
      <c r="B87" s="4">
        <v>26398</v>
      </c>
      <c r="C87" s="4" t="s">
        <v>17</v>
      </c>
      <c r="D87" s="4" t="s">
        <v>15</v>
      </c>
    </row>
    <row r="88" spans="1:4" x14ac:dyDescent="0.25">
      <c r="A88" s="2" t="s">
        <v>137</v>
      </c>
      <c r="B88" s="4">
        <v>23800</v>
      </c>
      <c r="C88" s="4" t="s">
        <v>34</v>
      </c>
      <c r="D88" s="4"/>
    </row>
    <row r="89" spans="1:4" x14ac:dyDescent="0.25">
      <c r="A89" s="2" t="s">
        <v>138</v>
      </c>
      <c r="B89" s="4">
        <v>24560</v>
      </c>
      <c r="C89" s="4" t="s">
        <v>17</v>
      </c>
      <c r="D89" s="4" t="s">
        <v>15</v>
      </c>
    </row>
    <row r="90" spans="1:4" x14ac:dyDescent="0.25">
      <c r="A90" s="2" t="s">
        <v>139</v>
      </c>
      <c r="B90" s="4">
        <v>26520</v>
      </c>
      <c r="C90" s="4" t="s">
        <v>18</v>
      </c>
      <c r="D90" s="4" t="s">
        <v>16</v>
      </c>
    </row>
    <row r="91" spans="1:4" x14ac:dyDescent="0.25">
      <c r="A91" s="2" t="s">
        <v>140</v>
      </c>
      <c r="B91" s="4">
        <v>25911</v>
      </c>
      <c r="C91" s="4" t="s">
        <v>17</v>
      </c>
      <c r="D91" s="4" t="s">
        <v>16</v>
      </c>
    </row>
    <row r="92" spans="1:4" x14ac:dyDescent="0.25">
      <c r="A92" s="2" t="s">
        <v>141</v>
      </c>
      <c r="B92" s="4">
        <v>27542</v>
      </c>
      <c r="C92" s="4" t="s">
        <v>17</v>
      </c>
      <c r="D92" s="4" t="s">
        <v>16</v>
      </c>
    </row>
    <row r="93" spans="1:4" x14ac:dyDescent="0.25">
      <c r="A93" s="2" t="s">
        <v>142</v>
      </c>
      <c r="B93" s="4">
        <v>26248.11</v>
      </c>
      <c r="C93" s="4" t="s">
        <v>18</v>
      </c>
      <c r="D93" s="4" t="s">
        <v>16</v>
      </c>
    </row>
  </sheetData>
  <sortState xmlns:xlrd2="http://schemas.microsoft.com/office/spreadsheetml/2017/richdata2" ref="A11:D93">
    <sortCondition ref="A11:A93"/>
  </sortState>
  <conditionalFormatting sqref="B1">
    <cfRule type="cellIs" dxfId="27" priority="1" operator="equal">
      <formula>"000 - template file"</formula>
    </cfRule>
  </conditionalFormatting>
  <conditionalFormatting sqref="B2">
    <cfRule type="cellIs" dxfId="26" priority="2" operator="equal">
      <formula>"Analyte"</formula>
    </cfRule>
  </conditionalFormatting>
  <conditionalFormatting sqref="B3 B9">
    <cfRule type="cellIs" dxfId="25" priority="3" operator="equal">
      <formula>""</formula>
    </cfRule>
  </conditionalFormatting>
  <conditionalFormatting sqref="B11:D93">
    <cfRule type="expression" dxfId="24" priority="4">
      <formula>AND(ISNUMBER(B11*1),NOT(ISNUMBER(B11)),NOT(B11=""))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4989A2-2219-452B-A987-CEAA9A3525FB}">
  <sheetPr codeName="Sheet14">
    <tabColor theme="5" tint="0.79998168889431442"/>
  </sheetPr>
  <dimension ref="A1:D77"/>
  <sheetViews>
    <sheetView zoomScale="85" zoomScaleNormal="70" workbookViewId="0">
      <pane ySplit="10" topLeftCell="A11" activePane="bottomLeft" state="frozenSplit"/>
      <selection activeCell="B4" sqref="B4:B6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4" width="12.7265625" style="5" customWidth="1"/>
    <col min="5" max="16384" width="9.1796875" style="2"/>
  </cols>
  <sheetData>
    <row r="1" spans="1:4" ht="13" x14ac:dyDescent="0.3">
      <c r="A1" s="1" t="s">
        <v>4</v>
      </c>
      <c r="B1" s="3" t="str" cm="1">
        <f t="array" aca="1" ref="B1" ca="1">MID(CELL("filename",A1),FIND("[",CELL("filename",A1))+1,FIND("]", CELL("filename",A1))-FIND("[",CELL("filename",A1))-1-5)</f>
        <v>GBM325-2</v>
      </c>
      <c r="C1" s="3"/>
      <c r="D1" s="3"/>
    </row>
    <row r="2" spans="1:4" ht="13" x14ac:dyDescent="0.3">
      <c r="A2" s="1" t="s">
        <v>2</v>
      </c>
      <c r="B2" s="3" t="str" cm="1">
        <f t="array" aca="1" ref="B2" ca="1">MID(CELL("filename",A1),FIND("]",CELL("filename",A1))+1,255)</f>
        <v>Pb Partial</v>
      </c>
      <c r="C2" s="3"/>
      <c r="D2" s="3"/>
    </row>
    <row r="3" spans="1:4" ht="13" x14ac:dyDescent="0.3">
      <c r="A3" s="1" t="s">
        <v>5</v>
      </c>
      <c r="B3" s="3" t="s">
        <v>11</v>
      </c>
      <c r="C3" s="3"/>
      <c r="D3" s="3"/>
    </row>
    <row r="4" spans="1:4" ht="13" x14ac:dyDescent="0.3">
      <c r="A4" s="1" t="s">
        <v>1</v>
      </c>
      <c r="B4" s="3">
        <f>AVERAGE(B$11:B$77)</f>
        <v>44.339818181818181</v>
      </c>
      <c r="C4" s="3"/>
      <c r="D4" s="3"/>
    </row>
    <row r="5" spans="1:4" ht="13" x14ac:dyDescent="0.3">
      <c r="A5" s="1" t="s">
        <v>3</v>
      </c>
      <c r="B5" s="3">
        <f>STDEV(B$11:B$77)</f>
        <v>3.9969583300624851</v>
      </c>
      <c r="C5" s="3"/>
      <c r="D5" s="3"/>
    </row>
    <row r="6" spans="1:4" ht="13" x14ac:dyDescent="0.3">
      <c r="A6" s="1" t="s">
        <v>0</v>
      </c>
      <c r="B6" s="3">
        <f>COUNT(B$11:B$77)</f>
        <v>55</v>
      </c>
      <c r="C6" s="3"/>
      <c r="D6" s="3"/>
    </row>
    <row r="7" spans="1:4" ht="13" x14ac:dyDescent="0.3">
      <c r="A7" s="1" t="s">
        <v>6</v>
      </c>
      <c r="B7" s="3">
        <f>TINV(0.05,B6-1)*B5/SQRT(B6-1)</f>
        <v>1.0904881986547852</v>
      </c>
      <c r="C7" s="3"/>
      <c r="D7" s="3"/>
    </row>
    <row r="8" spans="1:4" ht="13" x14ac:dyDescent="0.3">
      <c r="A8" s="1"/>
      <c r="B8" s="3"/>
      <c r="C8" s="3"/>
      <c r="D8" s="3"/>
    </row>
    <row r="9" spans="1:4" ht="13" x14ac:dyDescent="0.3">
      <c r="A9" s="1"/>
      <c r="B9" s="6" t="s">
        <v>12</v>
      </c>
      <c r="C9" s="3"/>
      <c r="D9" s="3"/>
    </row>
    <row r="10" spans="1:4" ht="13" x14ac:dyDescent="0.3">
      <c r="A10" s="1" t="s">
        <v>7</v>
      </c>
      <c r="B10" s="3" t="s">
        <v>10</v>
      </c>
      <c r="C10" s="3" t="s">
        <v>8</v>
      </c>
      <c r="D10" s="3" t="s">
        <v>9</v>
      </c>
    </row>
    <row r="11" spans="1:4" x14ac:dyDescent="0.25">
      <c r="A11" s="2" t="s">
        <v>60</v>
      </c>
      <c r="B11" s="4">
        <v>41</v>
      </c>
      <c r="C11" s="4" t="s">
        <v>17</v>
      </c>
      <c r="D11" s="4" t="s">
        <v>19</v>
      </c>
    </row>
    <row r="12" spans="1:4" x14ac:dyDescent="0.25">
      <c r="A12" s="2" t="s">
        <v>61</v>
      </c>
      <c r="B12" s="4">
        <v>43.04</v>
      </c>
      <c r="C12" s="4" t="s">
        <v>17</v>
      </c>
      <c r="D12" s="4" t="s">
        <v>14</v>
      </c>
    </row>
    <row r="13" spans="1:4" x14ac:dyDescent="0.25">
      <c r="A13" s="2" t="s">
        <v>62</v>
      </c>
      <c r="B13" s="4">
        <v>43</v>
      </c>
      <c r="C13" s="4" t="s">
        <v>17</v>
      </c>
      <c r="D13" s="4" t="s">
        <v>16</v>
      </c>
    </row>
    <row r="14" spans="1:4" x14ac:dyDescent="0.25">
      <c r="A14" s="2" t="s">
        <v>63</v>
      </c>
      <c r="B14" s="4">
        <v>38</v>
      </c>
      <c r="C14" s="4" t="s">
        <v>17</v>
      </c>
      <c r="D14" s="4" t="s">
        <v>14</v>
      </c>
    </row>
    <row r="15" spans="1:4" x14ac:dyDescent="0.25">
      <c r="A15" s="2" t="s">
        <v>64</v>
      </c>
      <c r="B15" s="4">
        <v>43</v>
      </c>
      <c r="C15" s="4" t="s">
        <v>17</v>
      </c>
      <c r="D15" s="4" t="s">
        <v>14</v>
      </c>
    </row>
    <row r="16" spans="1:4" x14ac:dyDescent="0.25">
      <c r="A16" s="2" t="s">
        <v>65</v>
      </c>
      <c r="B16" s="4">
        <v>48</v>
      </c>
      <c r="C16" s="4" t="s">
        <v>17</v>
      </c>
      <c r="D16" s="4" t="s">
        <v>14</v>
      </c>
    </row>
    <row r="17" spans="1:4" x14ac:dyDescent="0.25">
      <c r="A17" s="2" t="s">
        <v>66</v>
      </c>
      <c r="B17" s="4">
        <v>43.8</v>
      </c>
      <c r="C17" s="4" t="s">
        <v>17</v>
      </c>
      <c r="D17" s="4" t="s">
        <v>14</v>
      </c>
    </row>
    <row r="18" spans="1:4" x14ac:dyDescent="0.25">
      <c r="A18" s="2" t="s">
        <v>67</v>
      </c>
      <c r="B18" s="4" t="s">
        <v>172</v>
      </c>
      <c r="C18" s="4" t="s">
        <v>17</v>
      </c>
      <c r="D18" s="4" t="s">
        <v>15</v>
      </c>
    </row>
    <row r="19" spans="1:4" x14ac:dyDescent="0.25">
      <c r="A19" s="2" t="s">
        <v>68</v>
      </c>
      <c r="B19" s="4">
        <v>44</v>
      </c>
      <c r="C19" s="4" t="s">
        <v>17</v>
      </c>
      <c r="D19" s="4" t="s">
        <v>15</v>
      </c>
    </row>
    <row r="20" spans="1:4" x14ac:dyDescent="0.25">
      <c r="A20" s="2" t="s">
        <v>69</v>
      </c>
      <c r="B20" s="4">
        <v>45</v>
      </c>
      <c r="C20" s="4" t="s">
        <v>17</v>
      </c>
      <c r="D20" s="4" t="s">
        <v>15</v>
      </c>
    </row>
    <row r="21" spans="1:4" x14ac:dyDescent="0.25">
      <c r="A21" s="2" t="s">
        <v>70</v>
      </c>
      <c r="B21" s="4">
        <v>43</v>
      </c>
      <c r="C21" s="4" t="s">
        <v>17</v>
      </c>
      <c r="D21" s="4" t="s">
        <v>15</v>
      </c>
    </row>
    <row r="22" spans="1:4" x14ac:dyDescent="0.25">
      <c r="A22" s="2" t="s">
        <v>71</v>
      </c>
      <c r="B22" s="4">
        <v>43</v>
      </c>
      <c r="C22" s="4" t="s">
        <v>17</v>
      </c>
      <c r="D22" s="4" t="s">
        <v>14</v>
      </c>
    </row>
    <row r="23" spans="1:4" x14ac:dyDescent="0.25">
      <c r="A23" s="2" t="s">
        <v>72</v>
      </c>
      <c r="B23" s="4">
        <v>47</v>
      </c>
      <c r="C23" s="4" t="s">
        <v>17</v>
      </c>
      <c r="D23" s="4" t="s">
        <v>14</v>
      </c>
    </row>
    <row r="24" spans="1:4" x14ac:dyDescent="0.25">
      <c r="A24" s="2" t="s">
        <v>73</v>
      </c>
      <c r="B24" s="4">
        <v>46</v>
      </c>
      <c r="C24" s="4" t="s">
        <v>17</v>
      </c>
      <c r="D24" s="4" t="s">
        <v>16</v>
      </c>
    </row>
    <row r="25" spans="1:4" x14ac:dyDescent="0.25">
      <c r="A25" s="2" t="s">
        <v>74</v>
      </c>
      <c r="B25" s="4">
        <v>44</v>
      </c>
      <c r="C25" s="4" t="s">
        <v>17</v>
      </c>
      <c r="D25" s="4" t="s">
        <v>15</v>
      </c>
    </row>
    <row r="26" spans="1:4" x14ac:dyDescent="0.25">
      <c r="A26" s="2" t="s">
        <v>75</v>
      </c>
      <c r="B26" s="4">
        <v>43</v>
      </c>
      <c r="C26" s="4" t="s">
        <v>17</v>
      </c>
      <c r="D26" s="4" t="s">
        <v>15</v>
      </c>
    </row>
    <row r="27" spans="1:4" x14ac:dyDescent="0.25">
      <c r="A27" s="2" t="s">
        <v>76</v>
      </c>
      <c r="B27" s="4">
        <v>45</v>
      </c>
      <c r="C27" s="4" t="s">
        <v>17</v>
      </c>
      <c r="D27" s="4" t="s">
        <v>15</v>
      </c>
    </row>
    <row r="28" spans="1:4" x14ac:dyDescent="0.25">
      <c r="A28" s="2" t="s">
        <v>77</v>
      </c>
      <c r="B28" s="4">
        <v>44</v>
      </c>
      <c r="C28" s="4" t="s">
        <v>17</v>
      </c>
      <c r="D28" s="4" t="s">
        <v>15</v>
      </c>
    </row>
    <row r="29" spans="1:4" x14ac:dyDescent="0.25">
      <c r="A29" s="2" t="s">
        <v>78</v>
      </c>
      <c r="B29" s="4">
        <v>45</v>
      </c>
      <c r="C29" s="4" t="s">
        <v>17</v>
      </c>
      <c r="D29" s="4" t="s">
        <v>16</v>
      </c>
    </row>
    <row r="30" spans="1:4" x14ac:dyDescent="0.25">
      <c r="A30" s="2" t="s">
        <v>79</v>
      </c>
      <c r="B30" s="4">
        <v>44</v>
      </c>
      <c r="C30" s="4" t="s">
        <v>17</v>
      </c>
      <c r="D30" s="4" t="s">
        <v>15</v>
      </c>
    </row>
    <row r="31" spans="1:4" x14ac:dyDescent="0.25">
      <c r="A31" s="2" t="s">
        <v>80</v>
      </c>
      <c r="B31" s="4">
        <v>43.5</v>
      </c>
      <c r="C31" s="4" t="s">
        <v>17</v>
      </c>
      <c r="D31" s="4" t="s">
        <v>19</v>
      </c>
    </row>
    <row r="32" spans="1:4" x14ac:dyDescent="0.25">
      <c r="A32" s="2" t="s">
        <v>81</v>
      </c>
      <c r="B32" s="4">
        <v>52.48</v>
      </c>
      <c r="C32" s="4" t="s">
        <v>18</v>
      </c>
      <c r="D32" s="4" t="s">
        <v>15</v>
      </c>
    </row>
    <row r="33" spans="1:4" x14ac:dyDescent="0.25">
      <c r="A33" s="2" t="s">
        <v>82</v>
      </c>
      <c r="B33" s="4">
        <v>38.43</v>
      </c>
      <c r="C33" s="4" t="s">
        <v>17</v>
      </c>
      <c r="D33" s="4" t="s">
        <v>15</v>
      </c>
    </row>
    <row r="34" spans="1:4" x14ac:dyDescent="0.25">
      <c r="A34" s="2" t="s">
        <v>83</v>
      </c>
      <c r="B34" s="4">
        <v>53.35</v>
      </c>
      <c r="C34" s="4" t="s">
        <v>17</v>
      </c>
      <c r="D34" s="4" t="s">
        <v>15</v>
      </c>
    </row>
    <row r="35" spans="1:4" x14ac:dyDescent="0.25">
      <c r="A35" s="2" t="s">
        <v>84</v>
      </c>
      <c r="B35" s="4" t="s">
        <v>173</v>
      </c>
      <c r="C35" s="4" t="s">
        <v>17</v>
      </c>
      <c r="D35" s="4" t="s">
        <v>15</v>
      </c>
    </row>
    <row r="36" spans="1:4" x14ac:dyDescent="0.25">
      <c r="A36" s="2" t="s">
        <v>85</v>
      </c>
      <c r="B36" s="4">
        <v>35</v>
      </c>
      <c r="C36" s="4" t="s">
        <v>17</v>
      </c>
      <c r="D36" s="4" t="s">
        <v>14</v>
      </c>
    </row>
    <row r="37" spans="1:4" x14ac:dyDescent="0.25">
      <c r="A37" s="2" t="s">
        <v>86</v>
      </c>
      <c r="B37" s="4" t="s">
        <v>28</v>
      </c>
      <c r="C37" s="4" t="s">
        <v>17</v>
      </c>
      <c r="D37" s="4" t="s">
        <v>15</v>
      </c>
    </row>
    <row r="38" spans="1:4" x14ac:dyDescent="0.25">
      <c r="A38" s="2" t="s">
        <v>87</v>
      </c>
      <c r="B38" s="4">
        <v>48.82</v>
      </c>
      <c r="C38" s="4" t="s">
        <v>17</v>
      </c>
      <c r="D38" s="4" t="s">
        <v>15</v>
      </c>
    </row>
    <row r="39" spans="1:4" x14ac:dyDescent="0.25">
      <c r="A39" s="2" t="s">
        <v>88</v>
      </c>
      <c r="B39" s="4" t="s">
        <v>174</v>
      </c>
      <c r="C39" s="4" t="s">
        <v>17</v>
      </c>
      <c r="D39" s="4"/>
    </row>
    <row r="40" spans="1:4" x14ac:dyDescent="0.25">
      <c r="A40" s="2" t="s">
        <v>89</v>
      </c>
      <c r="B40" s="4">
        <v>42</v>
      </c>
      <c r="C40" s="4" t="s">
        <v>17</v>
      </c>
      <c r="D40" s="4" t="s">
        <v>14</v>
      </c>
    </row>
    <row r="41" spans="1:4" x14ac:dyDescent="0.25">
      <c r="A41" s="2" t="s">
        <v>90</v>
      </c>
      <c r="B41" s="4" t="s">
        <v>42</v>
      </c>
      <c r="C41" s="4" t="s">
        <v>18</v>
      </c>
      <c r="D41" s="4" t="s">
        <v>16</v>
      </c>
    </row>
    <row r="42" spans="1:4" x14ac:dyDescent="0.25">
      <c r="A42" s="2" t="s">
        <v>91</v>
      </c>
      <c r="B42" s="4" t="s">
        <v>27</v>
      </c>
      <c r="C42" s="4" t="s">
        <v>17</v>
      </c>
      <c r="D42" s="4" t="s">
        <v>15</v>
      </c>
    </row>
    <row r="43" spans="1:4" x14ac:dyDescent="0.25">
      <c r="A43" s="2" t="s">
        <v>92</v>
      </c>
      <c r="B43" s="4" t="s">
        <v>54</v>
      </c>
      <c r="C43" s="4" t="s">
        <v>18</v>
      </c>
      <c r="D43" s="4" t="s">
        <v>16</v>
      </c>
    </row>
    <row r="44" spans="1:4" x14ac:dyDescent="0.25">
      <c r="A44" s="2" t="s">
        <v>93</v>
      </c>
      <c r="B44" s="4">
        <v>45.9</v>
      </c>
      <c r="C44" s="4" t="s">
        <v>17</v>
      </c>
      <c r="D44" s="4" t="s">
        <v>16</v>
      </c>
    </row>
    <row r="45" spans="1:4" x14ac:dyDescent="0.25">
      <c r="A45" s="2" t="s">
        <v>94</v>
      </c>
      <c r="B45" s="4">
        <v>40.35</v>
      </c>
      <c r="C45" s="4" t="s">
        <v>17</v>
      </c>
      <c r="D45" s="4" t="s">
        <v>43</v>
      </c>
    </row>
    <row r="46" spans="1:4" x14ac:dyDescent="0.25">
      <c r="A46" s="2" t="s">
        <v>95</v>
      </c>
      <c r="B46" s="4">
        <v>42</v>
      </c>
      <c r="C46" s="4" t="s">
        <v>31</v>
      </c>
      <c r="D46" s="4" t="s">
        <v>16</v>
      </c>
    </row>
    <row r="47" spans="1:4" x14ac:dyDescent="0.25">
      <c r="A47" s="2" t="s">
        <v>96</v>
      </c>
      <c r="B47" s="4">
        <v>43</v>
      </c>
      <c r="C47" s="4" t="s">
        <v>17</v>
      </c>
      <c r="D47" s="4" t="s">
        <v>15</v>
      </c>
    </row>
    <row r="48" spans="1:4" x14ac:dyDescent="0.25">
      <c r="A48" s="2" t="s">
        <v>97</v>
      </c>
      <c r="B48" s="4">
        <v>49.71</v>
      </c>
      <c r="C48" s="4" t="s">
        <v>17</v>
      </c>
      <c r="D48" s="4" t="s">
        <v>15</v>
      </c>
    </row>
    <row r="49" spans="1:4" x14ac:dyDescent="0.25">
      <c r="A49" s="2" t="s">
        <v>98</v>
      </c>
      <c r="B49" s="4">
        <v>44.75</v>
      </c>
      <c r="C49" s="4" t="s">
        <v>17</v>
      </c>
      <c r="D49" s="4" t="s">
        <v>15</v>
      </c>
    </row>
    <row r="50" spans="1:4" x14ac:dyDescent="0.25">
      <c r="A50" s="2" t="s">
        <v>99</v>
      </c>
      <c r="B50" s="4">
        <v>43</v>
      </c>
      <c r="C50" s="4" t="s">
        <v>17</v>
      </c>
      <c r="D50" s="4"/>
    </row>
    <row r="51" spans="1:4" x14ac:dyDescent="0.25">
      <c r="A51" s="2" t="s">
        <v>100</v>
      </c>
      <c r="B51" s="4">
        <v>46</v>
      </c>
      <c r="C51" s="4" t="s">
        <v>17</v>
      </c>
      <c r="D51" s="4" t="s">
        <v>16</v>
      </c>
    </row>
    <row r="52" spans="1:4" x14ac:dyDescent="0.25">
      <c r="A52" s="2" t="s">
        <v>101</v>
      </c>
      <c r="B52" s="4" t="s">
        <v>172</v>
      </c>
      <c r="C52" s="4" t="s">
        <v>17</v>
      </c>
      <c r="D52" s="4" t="s">
        <v>15</v>
      </c>
    </row>
    <row r="53" spans="1:4" x14ac:dyDescent="0.25">
      <c r="A53" s="2" t="s">
        <v>102</v>
      </c>
      <c r="B53" s="4" t="s">
        <v>45</v>
      </c>
      <c r="C53" s="4" t="s">
        <v>17</v>
      </c>
      <c r="D53" s="4" t="s">
        <v>15</v>
      </c>
    </row>
    <row r="54" spans="1:4" x14ac:dyDescent="0.25">
      <c r="A54" s="2" t="s">
        <v>103</v>
      </c>
      <c r="B54" s="4" t="s">
        <v>175</v>
      </c>
      <c r="C54" s="4" t="s">
        <v>18</v>
      </c>
      <c r="D54" s="4" t="s">
        <v>16</v>
      </c>
    </row>
    <row r="55" spans="1:4" x14ac:dyDescent="0.25">
      <c r="A55" s="2" t="s">
        <v>104</v>
      </c>
      <c r="B55" s="4">
        <v>47</v>
      </c>
      <c r="C55" s="4" t="s">
        <v>17</v>
      </c>
      <c r="D55" s="4" t="s">
        <v>15</v>
      </c>
    </row>
    <row r="56" spans="1:4" x14ac:dyDescent="0.25">
      <c r="A56" s="2" t="s">
        <v>105</v>
      </c>
      <c r="B56" s="4">
        <v>42</v>
      </c>
      <c r="C56" s="4" t="s">
        <v>17</v>
      </c>
      <c r="D56" s="4" t="s">
        <v>15</v>
      </c>
    </row>
    <row r="57" spans="1:4" x14ac:dyDescent="0.25">
      <c r="A57" s="2" t="s">
        <v>106</v>
      </c>
      <c r="B57" s="4">
        <v>46</v>
      </c>
      <c r="C57" s="4" t="s">
        <v>17</v>
      </c>
      <c r="D57" s="4" t="s">
        <v>15</v>
      </c>
    </row>
    <row r="58" spans="1:4" x14ac:dyDescent="0.25">
      <c r="A58" s="2" t="s">
        <v>107</v>
      </c>
      <c r="B58" s="4">
        <v>45</v>
      </c>
      <c r="C58" s="4"/>
      <c r="D58" s="4"/>
    </row>
    <row r="59" spans="1:4" x14ac:dyDescent="0.25">
      <c r="A59" s="2" t="s">
        <v>108</v>
      </c>
      <c r="B59" s="4" t="s">
        <v>176</v>
      </c>
      <c r="C59" s="4" t="s">
        <v>18</v>
      </c>
      <c r="D59" s="4" t="s">
        <v>14</v>
      </c>
    </row>
    <row r="60" spans="1:4" x14ac:dyDescent="0.25">
      <c r="A60" s="2" t="s">
        <v>109</v>
      </c>
      <c r="B60" s="4">
        <v>53</v>
      </c>
      <c r="C60" s="4" t="s">
        <v>17</v>
      </c>
      <c r="D60" s="4" t="s">
        <v>15</v>
      </c>
    </row>
    <row r="61" spans="1:4" x14ac:dyDescent="0.25">
      <c r="A61" s="2" t="s">
        <v>110</v>
      </c>
      <c r="B61" s="4">
        <v>40</v>
      </c>
      <c r="C61" s="4" t="s">
        <v>18</v>
      </c>
      <c r="D61" s="4" t="s">
        <v>14</v>
      </c>
    </row>
    <row r="62" spans="1:4" x14ac:dyDescent="0.25">
      <c r="A62" s="2" t="s">
        <v>111</v>
      </c>
      <c r="B62" s="4">
        <v>48</v>
      </c>
      <c r="C62" s="4" t="s">
        <v>17</v>
      </c>
      <c r="D62" s="4" t="s">
        <v>15</v>
      </c>
    </row>
    <row r="63" spans="1:4" x14ac:dyDescent="0.25">
      <c r="A63" s="2" t="s">
        <v>112</v>
      </c>
      <c r="B63" s="4">
        <v>45</v>
      </c>
      <c r="C63" s="4" t="s">
        <v>17</v>
      </c>
      <c r="D63" s="4" t="s">
        <v>15</v>
      </c>
    </row>
    <row r="64" spans="1:4" x14ac:dyDescent="0.25">
      <c r="A64" s="2" t="s">
        <v>113</v>
      </c>
      <c r="B64" s="4">
        <v>49</v>
      </c>
      <c r="C64" s="4" t="s">
        <v>33</v>
      </c>
      <c r="D64" s="4" t="s">
        <v>14</v>
      </c>
    </row>
    <row r="65" spans="1:4" x14ac:dyDescent="0.25">
      <c r="A65" s="2" t="s">
        <v>114</v>
      </c>
      <c r="B65" s="4">
        <v>34.340000000000003</v>
      </c>
      <c r="C65" s="4" t="s">
        <v>17</v>
      </c>
      <c r="D65" s="4" t="s">
        <v>15</v>
      </c>
    </row>
    <row r="66" spans="1:4" x14ac:dyDescent="0.25">
      <c r="A66" s="2" t="s">
        <v>115</v>
      </c>
      <c r="B66" s="4">
        <v>48.16</v>
      </c>
      <c r="C66" s="4" t="s">
        <v>17</v>
      </c>
      <c r="D66" s="4"/>
    </row>
    <row r="67" spans="1:4" x14ac:dyDescent="0.25">
      <c r="A67" s="2" t="s">
        <v>116</v>
      </c>
      <c r="B67" s="4">
        <v>46</v>
      </c>
      <c r="C67" s="4" t="s">
        <v>17</v>
      </c>
      <c r="D67" s="4" t="s">
        <v>16</v>
      </c>
    </row>
    <row r="68" spans="1:4" x14ac:dyDescent="0.25">
      <c r="A68" s="2" t="s">
        <v>117</v>
      </c>
      <c r="B68" s="4">
        <v>43</v>
      </c>
      <c r="C68" s="4" t="s">
        <v>17</v>
      </c>
      <c r="D68" s="4" t="s">
        <v>14</v>
      </c>
    </row>
    <row r="69" spans="1:4" x14ac:dyDescent="0.25">
      <c r="A69" s="2" t="s">
        <v>118</v>
      </c>
      <c r="B69" s="4">
        <v>52</v>
      </c>
      <c r="C69" s="4" t="s">
        <v>17</v>
      </c>
      <c r="D69" s="4" t="s">
        <v>19</v>
      </c>
    </row>
    <row r="70" spans="1:4" x14ac:dyDescent="0.25">
      <c r="A70" s="2" t="s">
        <v>119</v>
      </c>
      <c r="B70" s="4">
        <v>39</v>
      </c>
      <c r="C70" s="4" t="s">
        <v>17</v>
      </c>
      <c r="D70" s="4" t="s">
        <v>15</v>
      </c>
    </row>
    <row r="71" spans="1:4" x14ac:dyDescent="0.25">
      <c r="A71" s="2" t="s">
        <v>120</v>
      </c>
      <c r="B71" s="4">
        <v>45</v>
      </c>
      <c r="C71" s="4" t="s">
        <v>17</v>
      </c>
      <c r="D71" s="4" t="s">
        <v>15</v>
      </c>
    </row>
    <row r="72" spans="1:4" x14ac:dyDescent="0.25">
      <c r="A72" s="2" t="s">
        <v>121</v>
      </c>
      <c r="B72" s="4">
        <v>44</v>
      </c>
      <c r="C72" s="4" t="s">
        <v>17</v>
      </c>
      <c r="D72" s="4" t="s">
        <v>15</v>
      </c>
    </row>
    <row r="73" spans="1:4" x14ac:dyDescent="0.25">
      <c r="A73" s="2" t="s">
        <v>122</v>
      </c>
      <c r="B73" s="4">
        <v>49.3</v>
      </c>
      <c r="C73" s="4" t="s">
        <v>34</v>
      </c>
      <c r="D73" s="4"/>
    </row>
    <row r="74" spans="1:4" x14ac:dyDescent="0.25">
      <c r="A74" s="2" t="s">
        <v>123</v>
      </c>
      <c r="B74" s="4" t="s">
        <v>40</v>
      </c>
      <c r="C74" s="4" t="s">
        <v>17</v>
      </c>
      <c r="D74" s="4" t="s">
        <v>15</v>
      </c>
    </row>
    <row r="75" spans="1:4" x14ac:dyDescent="0.25">
      <c r="A75" s="2" t="s">
        <v>124</v>
      </c>
      <c r="B75" s="4">
        <v>39.6</v>
      </c>
      <c r="C75" s="4" t="s">
        <v>17</v>
      </c>
      <c r="D75" s="4" t="s">
        <v>16</v>
      </c>
    </row>
    <row r="76" spans="1:4" x14ac:dyDescent="0.25">
      <c r="A76" s="2" t="s">
        <v>125</v>
      </c>
      <c r="B76" s="4">
        <v>41</v>
      </c>
      <c r="C76" s="4" t="s">
        <v>17</v>
      </c>
      <c r="D76" s="4" t="s">
        <v>16</v>
      </c>
    </row>
    <row r="77" spans="1:4" x14ac:dyDescent="0.25">
      <c r="A77" s="2" t="s">
        <v>126</v>
      </c>
      <c r="B77" s="4">
        <v>41.16</v>
      </c>
      <c r="C77" s="4" t="s">
        <v>18</v>
      </c>
      <c r="D77" s="4" t="s">
        <v>16</v>
      </c>
    </row>
  </sheetData>
  <sortState xmlns:xlrd2="http://schemas.microsoft.com/office/spreadsheetml/2017/richdata2" ref="A11:D77">
    <sortCondition ref="A11:A77"/>
  </sortState>
  <conditionalFormatting sqref="B1">
    <cfRule type="cellIs" dxfId="23" priority="1" operator="equal">
      <formula>"000 - template file"</formula>
    </cfRule>
  </conditionalFormatting>
  <conditionalFormatting sqref="B2">
    <cfRule type="cellIs" dxfId="22" priority="2" operator="equal">
      <formula>"Analyte"</formula>
    </cfRule>
  </conditionalFormatting>
  <conditionalFormatting sqref="B3 B9">
    <cfRule type="cellIs" dxfId="21" priority="3" operator="equal">
      <formula>""</formula>
    </cfRule>
  </conditionalFormatting>
  <conditionalFormatting sqref="B11:D77">
    <cfRule type="expression" dxfId="20" priority="4">
      <formula>AND(ISNUMBER(B11*1),NOT(ISNUMBER(B11)),NOT(B11=""))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Cu Total</vt:lpstr>
      <vt:lpstr>Pb Total</vt:lpstr>
      <vt:lpstr>Zn Total</vt:lpstr>
      <vt:lpstr>Ni Total</vt:lpstr>
      <vt:lpstr>As Total</vt:lpstr>
      <vt:lpstr>Co Total</vt:lpstr>
      <vt:lpstr>Ag Total</vt:lpstr>
      <vt:lpstr>Cu Partial</vt:lpstr>
      <vt:lpstr>Pb Partial</vt:lpstr>
      <vt:lpstr>Zn Partial</vt:lpstr>
      <vt:lpstr>Ni Partial</vt:lpstr>
      <vt:lpstr>As Partial</vt:lpstr>
      <vt:lpstr>Co Partial</vt:lpstr>
      <vt:lpstr>Ag Partial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Stuart</dc:creator>
  <cp:lastModifiedBy>Stuart Romero</cp:lastModifiedBy>
  <dcterms:created xsi:type="dcterms:W3CDTF">2016-07-20T02:23:43Z</dcterms:created>
  <dcterms:modified xsi:type="dcterms:W3CDTF">2025-08-29T04:02:45Z</dcterms:modified>
</cp:coreProperties>
</file>