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"/>
    </mc:Choice>
  </mc:AlternateContent>
  <xr:revisionPtr revIDLastSave="0" documentId="13_ncr:1_{A77ACDDD-6B8E-49F1-AC17-FF64EE1D1459}" xr6:coauthVersionLast="45" xr6:coauthVersionMax="45" xr10:uidLastSave="{00000000-0000-0000-0000-000000000000}"/>
  <bookViews>
    <workbookView xWindow="38290" yWindow="-110" windowWidth="38620" windowHeight="21220" tabRatio="955" xr2:uid="{00000000-000D-0000-FFFF-FFFF00000000}"/>
  </bookViews>
  <sheets>
    <sheet name="Cu Total" sheetId="6" r:id="rId1"/>
    <sheet name="Pb Total" sheetId="7" r:id="rId2"/>
    <sheet name="Zn Total" sheetId="8" r:id="rId3"/>
    <sheet name="Ni Total" sheetId="9" r:id="rId4"/>
    <sheet name="As Total" sheetId="11" r:id="rId5"/>
    <sheet name="Co Total" sheetId="12" r:id="rId6"/>
    <sheet name="Ag Total" sheetId="13" r:id="rId7"/>
    <sheet name="Cu Partial" sheetId="14" r:id="rId8"/>
    <sheet name="Pb Partial" sheetId="15" r:id="rId9"/>
    <sheet name="Zn Partial" sheetId="16" r:id="rId10"/>
    <sheet name="Ni Partial" sheetId="17" r:id="rId11"/>
    <sheet name="As Partial" sheetId="18" r:id="rId12"/>
    <sheet name="Co Partial" sheetId="19" r:id="rId13"/>
    <sheet name="Ag Partial" sheetId="20" r:id="rId14"/>
  </sheets>
  <externalReferences>
    <externalReference r:id="rId15"/>
    <externalReference r:id="rId16"/>
    <externalReference r:id="rId17"/>
  </externalReferences>
  <definedNames>
    <definedName name="_xlnm._FilterDatabase" localSheetId="13" hidden="1">'Ag Partial'!$A$10:$D$16</definedName>
    <definedName name="_xlnm._FilterDatabase" localSheetId="6" hidden="1">'Ag Total'!$A$10:$D$18</definedName>
    <definedName name="_xlnm._FilterDatabase" localSheetId="11" hidden="1">'As Partial'!$A$10:$D$16</definedName>
    <definedName name="_xlnm._FilterDatabase" localSheetId="4" hidden="1">'As Total'!$A$10:$D$17</definedName>
    <definedName name="_xlnm._FilterDatabase" localSheetId="12" hidden="1">'Co Partial'!$A$10:$D$16</definedName>
    <definedName name="_xlnm._FilterDatabase" localSheetId="5" hidden="1">'Co Total'!$A$10:$D$18</definedName>
    <definedName name="_xlnm._FilterDatabase" localSheetId="7" hidden="1">'Cu Partial'!$A$10:$D$16</definedName>
    <definedName name="_xlnm._FilterDatabase" localSheetId="0" hidden="1">'Cu Total'!$A$10:$D$18</definedName>
    <definedName name="_xlnm._FilterDatabase" localSheetId="10" hidden="1">'Ni Partial'!$A$10:$D$16</definedName>
    <definedName name="_xlnm._FilterDatabase" localSheetId="3" hidden="1">'Ni Total'!$A$10:$D$18</definedName>
    <definedName name="_xlnm._FilterDatabase" localSheetId="8" hidden="1">'Pb Partial'!$A$10:$D$16</definedName>
    <definedName name="_xlnm._FilterDatabase" localSheetId="1" hidden="1">'Pb Total'!$A$10:$D$18</definedName>
    <definedName name="_xlnm._FilterDatabase" localSheetId="9" hidden="1">'Zn Partial'!$A$10:$D$16</definedName>
    <definedName name="_xlnm._FilterDatabase" localSheetId="2" hidden="1">'Zn Total'!$A$10:$D$18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 iterateCount="2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20" l="1"/>
  <c r="B5" i="20"/>
  <c r="B4" i="20"/>
  <c r="B6" i="19"/>
  <c r="B5" i="19"/>
  <c r="B4" i="19"/>
  <c r="B6" i="18"/>
  <c r="B5" i="18"/>
  <c r="B4" i="18"/>
  <c r="B6" i="17"/>
  <c r="B5" i="17"/>
  <c r="B4" i="17"/>
  <c r="B6" i="16"/>
  <c r="B5" i="16"/>
  <c r="B4" i="16"/>
  <c r="B6" i="15"/>
  <c r="B5" i="15"/>
  <c r="B4" i="15"/>
  <c r="B6" i="14"/>
  <c r="B5" i="14"/>
  <c r="B4" i="14"/>
  <c r="B6" i="13"/>
  <c r="B5" i="13"/>
  <c r="B4" i="13"/>
  <c r="B6" i="12"/>
  <c r="B5" i="12"/>
  <c r="B4" i="12"/>
  <c r="B6" i="11"/>
  <c r="B5" i="11"/>
  <c r="B4" i="11"/>
  <c r="B6" i="9"/>
  <c r="B5" i="9"/>
  <c r="B4" i="9"/>
  <c r="B6" i="8"/>
  <c r="B5" i="8"/>
  <c r="B4" i="8"/>
  <c r="B6" i="7"/>
  <c r="B5" i="7"/>
  <c r="B4" i="7"/>
  <c r="B6" i="6"/>
  <c r="B5" i="6"/>
  <c r="B4" i="6"/>
  <c r="B2" i="20" l="1" a="1"/>
  <c r="B2" i="20" s="1"/>
  <c r="B1" i="20" a="1"/>
  <c r="B1" i="20" s="1"/>
  <c r="B2" i="19" a="1"/>
  <c r="B2" i="19" s="1"/>
  <c r="B1" i="19" a="1"/>
  <c r="B1" i="19" s="1"/>
  <c r="B2" i="18" a="1"/>
  <c r="B2" i="18" s="1"/>
  <c r="B1" i="18" a="1"/>
  <c r="B1" i="18" s="1"/>
  <c r="B2" i="17" a="1"/>
  <c r="B2" i="17" s="1"/>
  <c r="B1" i="17" a="1"/>
  <c r="B1" i="17" s="1"/>
  <c r="B2" i="16" a="1"/>
  <c r="B2" i="16" s="1"/>
  <c r="B1" i="16" a="1"/>
  <c r="B1" i="16" s="1"/>
  <c r="B7" i="15"/>
  <c r="B2" i="15" a="1"/>
  <c r="B2" i="15" s="1"/>
  <c r="B1" i="15" a="1"/>
  <c r="B1" i="15" s="1"/>
  <c r="B2" i="14" a="1"/>
  <c r="B2" i="14" s="1"/>
  <c r="B1" i="14" a="1"/>
  <c r="B1" i="14" s="1"/>
  <c r="B2" i="13" a="1"/>
  <c r="B2" i="13" s="1"/>
  <c r="B1" i="13" a="1"/>
  <c r="B1" i="13" s="1"/>
  <c r="B7" i="12"/>
  <c r="B2" i="12" a="1"/>
  <c r="B2" i="12" s="1"/>
  <c r="B1" i="12" a="1"/>
  <c r="B1" i="12" s="1"/>
  <c r="B2" i="11" a="1"/>
  <c r="B2" i="11" s="1"/>
  <c r="B1" i="11" a="1"/>
  <c r="B1" i="11" s="1"/>
  <c r="B2" i="9" a="1"/>
  <c r="B2" i="9" s="1"/>
  <c r="B1" i="9" a="1"/>
  <c r="B1" i="9" s="1"/>
  <c r="B2" i="8" a="1"/>
  <c r="B2" i="8" s="1"/>
  <c r="B1" i="8" a="1"/>
  <c r="B1" i="8" s="1"/>
  <c r="B2" i="7" a="1"/>
  <c r="B2" i="7" s="1"/>
  <c r="B1" i="7" a="1"/>
  <c r="B1" i="7" s="1"/>
  <c r="B2" i="6" a="1"/>
  <c r="B2" i="6" s="1"/>
  <c r="B1" i="6" a="1"/>
  <c r="B1" i="6" s="1"/>
  <c r="B7" i="20" l="1"/>
  <c r="B7" i="19"/>
  <c r="B7" i="18"/>
  <c r="B7" i="17"/>
  <c r="B7" i="16"/>
  <c r="B7" i="14"/>
  <c r="B7" i="13"/>
  <c r="B7" i="11"/>
  <c r="B7" i="9"/>
  <c r="B7" i="8"/>
  <c r="B7" i="7"/>
  <c r="B7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<sst xmlns="http://schemas.openxmlformats.org/spreadsheetml/2006/main" count="2874" uniqueCount="179">
  <si>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</si>
  <si>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</si>
  <si>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</si>
  <si>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</si>
  <si>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</si>
  <si>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</si>
  <si>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</si>
  <si>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</si>
  <si>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</si>
  <si>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</si>
  <si>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</si>
  <si>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ppm</t>
  </si>
  <si>
    <t>4A</t>
  </si>
  <si>
    <t>ICP</t>
  </si>
  <si>
    <t>AAS</t>
  </si>
  <si>
    <t>ES</t>
  </si>
  <si>
    <t>2159</t>
  </si>
  <si>
    <t>3A</t>
  </si>
  <si>
    <t>AR</t>
  </si>
  <si>
    <t>ES,MS</t>
  </si>
  <si>
    <t>5A</t>
  </si>
  <si>
    <t>FUS</t>
  </si>
  <si>
    <t>MS</t>
  </si>
  <si>
    <t>XRF</t>
  </si>
  <si>
    <t>780</t>
  </si>
  <si>
    <t>1416</t>
  </si>
  <si>
    <t>3A,MICR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</si>
  <si>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</si>
  <si>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</si>
  <si>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</si>
  <si>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</si>
  <si>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</si>
  <si>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</si>
  <si>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</si>
  <si>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</si>
  <si>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</si>
  <si>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</si>
  <si>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</si>
  <si>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</si>
  <si>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</si>
  <si>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</si>
  <si>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</si>
  <si>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</si>
  <si>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</si>
  <si>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</si>
  <si>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</si>
  <si>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</si>
  <si>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</si>
  <si>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</si>
  <si>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</si>
  <si>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</si>
  <si>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</si>
  <si>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</si>
  <si>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</si>
  <si>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</si>
  <si>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</si>
  <si>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</si>
  <si>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</si>
  <si>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</si>
  <si>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</si>
  <si>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</si>
  <si>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</si>
  <si>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</si>
  <si>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</si>
  <si>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</si>
  <si>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</si>
  <si>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</si>
  <si>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</si>
  <si>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</si>
  <si>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</si>
  <si>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</si>
  <si>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</si>
  <si>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</si>
  <si>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</si>
  <si>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</si>
  <si>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</si>
  <si>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</si>
  <si>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</si>
  <si>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</si>
  <si>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</si>
  <si>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</si>
  <si>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</si>
  <si>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</si>
  <si>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</si>
  <si>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</si>
  <si>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</si>
  <si>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</si>
  <si>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</si>
  <si>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</si>
  <si>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</si>
  <si>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215</t>
  </si>
  <si>
    <t>200</t>
  </si>
  <si>
    <t>67</t>
  </si>
  <si>
    <t>131</t>
  </si>
  <si>
    <t>&lt;200</t>
  </si>
  <si>
    <t>80</t>
  </si>
  <si>
    <t>242</t>
  </si>
  <si>
    <t>209</t>
  </si>
  <si>
    <t>NAA</t>
  </si>
  <si>
    <t>100</t>
  </si>
  <si>
    <t>59</t>
  </si>
  <si>
    <t>210</t>
  </si>
  <si>
    <t>1973</t>
  </si>
  <si>
    <t>1175</t>
  </si>
  <si>
    <t>21</t>
  </si>
  <si>
    <t>0</t>
  </si>
  <si>
    <t>&lt;21</t>
  </si>
  <si>
    <t>&lt;25</t>
  </si>
  <si>
    <t>&lt;50</t>
  </si>
  <si>
    <t>&lt;20</t>
  </si>
  <si>
    <t>&lt;10</t>
  </si>
  <si>
    <t>32</t>
  </si>
  <si>
    <t>45</t>
  </si>
  <si>
    <t>&lt;15</t>
  </si>
  <si>
    <t>&lt;100</t>
  </si>
  <si>
    <t>115</t>
  </si>
  <si>
    <t>43</t>
  </si>
  <si>
    <t>1.2</t>
  </si>
  <si>
    <t>&lt;0.5</t>
  </si>
  <si>
    <t>2.2</t>
  </si>
  <si>
    <t>&lt;5.0</t>
  </si>
  <si>
    <t>&lt;1.0</t>
  </si>
  <si>
    <t>&lt;3.0</t>
  </si>
  <si>
    <t>1.8</t>
  </si>
  <si>
    <t>FA</t>
  </si>
  <si>
    <t>&lt;0.3</t>
  </si>
  <si>
    <t>&lt;2.0</t>
  </si>
  <si>
    <t>1914</t>
  </si>
  <si>
    <t>2A,MICR</t>
  </si>
  <si>
    <t>AD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</si>
  <si>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</si>
  <si>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</si>
  <si>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</si>
  <si>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</si>
  <si>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</si>
  <si>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</si>
  <si>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</si>
  <si>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</si>
  <si>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</si>
  <si>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</si>
  <si>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</si>
  <si>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</si>
  <si>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</si>
  <si>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114</t>
  </si>
  <si>
    <t>&lt;500</t>
  </si>
  <si>
    <t>135</t>
  </si>
  <si>
    <t>160</t>
  </si>
  <si>
    <t>65</t>
  </si>
  <si>
    <t>103</t>
  </si>
  <si>
    <t>148</t>
  </si>
  <si>
    <t>120</t>
  </si>
  <si>
    <t>118</t>
  </si>
  <si>
    <t>142</t>
  </si>
  <si>
    <t>168</t>
  </si>
  <si>
    <t>176</t>
  </si>
  <si>
    <t>97</t>
  </si>
  <si>
    <t>165</t>
  </si>
  <si>
    <t>175</t>
  </si>
  <si>
    <t>239</t>
  </si>
  <si>
    <t>1855</t>
  </si>
  <si>
    <t>1467</t>
  </si>
  <si>
    <t>&gt;1000</t>
  </si>
  <si>
    <t>&lt;0.2</t>
  </si>
  <si>
    <t>27</t>
  </si>
  <si>
    <t>76</t>
  </si>
  <si>
    <t>19</t>
  </si>
  <si>
    <t>17</t>
  </si>
  <si>
    <t>83</t>
  </si>
  <si>
    <t>81</t>
  </si>
  <si>
    <t>47</t>
  </si>
  <si>
    <t>0.9</t>
  </si>
  <si>
    <t>0.2</t>
  </si>
  <si>
    <t>&lt;4.0</t>
  </si>
  <si>
    <t>1.7</t>
  </si>
  <si>
    <t>&lt;10.0</t>
  </si>
  <si>
    <t>5.7</t>
  </si>
  <si>
    <t>1</t>
  </si>
  <si>
    <t>0.8</t>
  </si>
  <si>
    <t>October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</si>
</sst>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Fill="1"/>
    <xf numFmtId="0" fontId="1" fillId="0" borderId="0" xfId="0" applyFont="1" applyFill="1"/>
    <xf numFmtId="1" fontId="2" fillId="0" borderId="0" xfId="0" applyNumberFormat="1" applyFont="1" applyFill="1" applyAlignment="1">
      <alignment horizontal="centerContinuous"/>
    </xf>
    <xf numFmtId="1" fontId="0" fillId="0" borderId="0" xfId="0" applyNumberForma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164" fontId="2" fillId="0" borderId="0" xfId="0" applyNumberFormat="1" applyFont="1" applyFill="1" applyAlignment="1">
      <alignment horizontal="centerContinuous"/>
    </xf>
    <xf numFmtId="164" fontId="0" fillId="0" borderId="0" xfId="0" applyNumberFormat="1" applyFill="1" applyAlignment="1">
      <alignment horizontal="center"/>
    </xf>
    <xf numFmtId="164" fontId="1" fillId="0" borderId="0" xfId="0" applyNumberFormat="1" applyFont="1" applyFill="1" applyAlignment="1">
      <alignment horizontal="center"/>
    </xf>
    <xf numFmtId="1" fontId="2" fillId="0" borderId="0" xfId="0" quotePrefix="1" applyNumberFormat="1" applyFont="1" applyFill="1" applyAlignment="1">
      <alignment horizontal="centerContinuous"/>
    </xf>
    <xf numFmtId="164" fontId="2" fillId="0" borderId="0" xfId="0" quotePrefix="1" applyNumberFormat="1" applyFont="1" applyFill="1" applyAlignment="1">
      <alignment horizontal="centerContinuous"/>
    </xf>
  </cellXfs>
  <cellStyles count="1">
    <cellStyle name="Normal" xfId="0" builtinId="0"/>
  </cellStyles>
  <dxfs count="5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21640-CE56-4EFE-96EF-D2D1668A9B99}">
  <sheetPr codeName="Sheet6">
    <tabColor theme="5" tint="0.79998168889431442"/>
  </sheetPr>
  <dimension ref="A1:D73"/>
  <sheetViews>
    <sheetView tabSelected="1" zoomScale="85" zoomScaleNormal="70" workbookViewId="0">
      <pane ySplit="10" topLeftCell="A11" activePane="bottomLeft" state="frozenSplit"/>
      <selection activeCell="B4" sqref="B4:B6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GBM919-5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Cu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AVERAGE(B$11:B$73)</f>
        <v>1670.271666666667</v>
      </c>
      <c r="C4" s="3"/>
      <c r="D4" s="3"/>
    </row>
    <row r="5" spans="1:4" ht="13" x14ac:dyDescent="0.3">
      <c r="A5" s="1" t="s">
        <v>3</v>
      </c>
      <c r="B5" s="3">
        <f>STDEV(B$11:B$73)</f>
        <v>69.166262427516571</v>
      </c>
      <c r="C5" s="3"/>
      <c r="D5" s="3"/>
    </row>
    <row r="6" spans="1:4" ht="13" x14ac:dyDescent="0.3">
      <c r="A6" s="1" t="s">
        <v>0</v>
      </c>
      <c r="B6" s="3">
        <f>COUNT(B$11:B$73)</f>
        <v>60</v>
      </c>
      <c r="C6" s="3"/>
      <c r="D6" s="3"/>
    </row>
    <row r="7" spans="1:4" ht="13" x14ac:dyDescent="0.3">
      <c r="A7" s="1" t="s">
        <v>6</v>
      </c>
      <c r="B7" s="3">
        <f>TINV(0.05,B6-1)*B5/SQRT(B6-1)</f>
        <v>18.018323825648675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9" t="s">
        <v>178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27</v>
      </c>
      <c r="B11" s="4">
        <v>1555.2</v>
      </c>
      <c r="C11" s="4" t="s">
        <v>20</v>
      </c>
      <c r="D11" s="4" t="s">
        <v>15</v>
      </c>
    </row>
    <row r="12" spans="1:4" x14ac:dyDescent="0.25">
      <c r="A12" s="2" t="s">
        <v>28</v>
      </c>
      <c r="B12" s="4">
        <v>1842.7</v>
      </c>
      <c r="C12" s="4" t="s">
        <v>12</v>
      </c>
      <c r="D12" s="4" t="s">
        <v>13</v>
      </c>
    </row>
    <row r="13" spans="1:4" x14ac:dyDescent="0.25">
      <c r="A13" s="2" t="s">
        <v>29</v>
      </c>
      <c r="B13" s="4">
        <v>1600</v>
      </c>
      <c r="C13" s="4" t="s">
        <v>12</v>
      </c>
      <c r="D13" s="4" t="s">
        <v>13</v>
      </c>
    </row>
    <row r="14" spans="1:4" x14ac:dyDescent="0.25">
      <c r="A14" s="2" t="s">
        <v>30</v>
      </c>
      <c r="B14" s="4">
        <v>1620</v>
      </c>
      <c r="C14" s="4" t="s">
        <v>12</v>
      </c>
      <c r="D14" s="4" t="s">
        <v>13</v>
      </c>
    </row>
    <row r="15" spans="1:4" x14ac:dyDescent="0.25">
      <c r="A15" s="2" t="s">
        <v>31</v>
      </c>
      <c r="B15" s="4">
        <v>1690</v>
      </c>
      <c r="C15" s="4" t="s">
        <v>12</v>
      </c>
      <c r="D15" s="4" t="s">
        <v>13</v>
      </c>
    </row>
    <row r="16" spans="1:4" x14ac:dyDescent="0.25">
      <c r="A16" s="2" t="s">
        <v>32</v>
      </c>
      <c r="B16" s="4">
        <v>1834</v>
      </c>
      <c r="C16" s="4" t="s">
        <v>12</v>
      </c>
      <c r="D16" s="4" t="s">
        <v>15</v>
      </c>
    </row>
    <row r="17" spans="1:4" x14ac:dyDescent="0.25">
      <c r="A17" s="2" t="s">
        <v>33</v>
      </c>
      <c r="B17" s="4" t="s">
        <v>16</v>
      </c>
      <c r="C17" s="4" t="s">
        <v>12</v>
      </c>
      <c r="D17" s="4" t="s">
        <v>15</v>
      </c>
    </row>
    <row r="18" spans="1:4" x14ac:dyDescent="0.25">
      <c r="A18" s="2" t="s">
        <v>34</v>
      </c>
      <c r="B18" s="4">
        <v>1640</v>
      </c>
      <c r="C18" s="4" t="s">
        <v>12</v>
      </c>
      <c r="D18" s="4" t="s">
        <v>15</v>
      </c>
    </row>
    <row r="19" spans="1:4" x14ac:dyDescent="0.25">
      <c r="A19" s="2" t="s">
        <v>35</v>
      </c>
      <c r="B19" s="4">
        <v>1690</v>
      </c>
      <c r="C19" s="4" t="s">
        <v>12</v>
      </c>
      <c r="D19" s="4" t="s">
        <v>15</v>
      </c>
    </row>
    <row r="20" spans="1:4" x14ac:dyDescent="0.25">
      <c r="A20" s="2" t="s">
        <v>36</v>
      </c>
      <c r="B20" s="4">
        <v>1630</v>
      </c>
      <c r="C20" s="4" t="s">
        <v>12</v>
      </c>
      <c r="D20" s="4" t="s">
        <v>15</v>
      </c>
    </row>
    <row r="21" spans="1:4" x14ac:dyDescent="0.25">
      <c r="A21" s="2" t="s">
        <v>37</v>
      </c>
      <c r="B21" s="4">
        <v>1650</v>
      </c>
      <c r="C21" s="4" t="s">
        <v>12</v>
      </c>
      <c r="D21" s="4" t="s">
        <v>15</v>
      </c>
    </row>
    <row r="22" spans="1:4" x14ac:dyDescent="0.25">
      <c r="A22" s="2" t="s">
        <v>38</v>
      </c>
      <c r="B22" s="4">
        <v>1720</v>
      </c>
      <c r="C22" s="4" t="s">
        <v>12</v>
      </c>
      <c r="D22" s="4" t="s">
        <v>13</v>
      </c>
    </row>
    <row r="23" spans="1:4" x14ac:dyDescent="0.25">
      <c r="A23" s="2" t="s">
        <v>39</v>
      </c>
      <c r="B23" s="4">
        <v>1730</v>
      </c>
      <c r="C23" s="4" t="s">
        <v>12</v>
      </c>
      <c r="D23" s="4" t="s">
        <v>15</v>
      </c>
    </row>
    <row r="24" spans="1:4" x14ac:dyDescent="0.25">
      <c r="A24" s="2" t="s">
        <v>40</v>
      </c>
      <c r="B24" s="4">
        <v>1640</v>
      </c>
      <c r="C24" s="4" t="s">
        <v>12</v>
      </c>
      <c r="D24" s="4" t="s">
        <v>15</v>
      </c>
    </row>
    <row r="25" spans="1:4" x14ac:dyDescent="0.25">
      <c r="A25" s="2" t="s">
        <v>41</v>
      </c>
      <c r="B25" s="4">
        <v>1645</v>
      </c>
      <c r="C25" s="4" t="s">
        <v>12</v>
      </c>
      <c r="D25" s="4" t="s">
        <v>15</v>
      </c>
    </row>
    <row r="26" spans="1:4" x14ac:dyDescent="0.25">
      <c r="A26" s="2" t="s">
        <v>42</v>
      </c>
      <c r="B26" s="4">
        <v>1697</v>
      </c>
      <c r="C26" s="4" t="s">
        <v>12</v>
      </c>
      <c r="D26" s="4" t="s">
        <v>15</v>
      </c>
    </row>
    <row r="27" spans="1:4" x14ac:dyDescent="0.25">
      <c r="A27" s="2" t="s">
        <v>43</v>
      </c>
      <c r="B27" s="4">
        <v>1700</v>
      </c>
      <c r="C27" s="4" t="s">
        <v>12</v>
      </c>
      <c r="D27" s="4" t="s">
        <v>15</v>
      </c>
    </row>
    <row r="28" spans="1:4" x14ac:dyDescent="0.25">
      <c r="A28" s="2" t="s">
        <v>44</v>
      </c>
      <c r="B28" s="4">
        <v>1710</v>
      </c>
      <c r="C28" s="4" t="s">
        <v>12</v>
      </c>
      <c r="D28" s="4" t="s">
        <v>15</v>
      </c>
    </row>
    <row r="29" spans="1:4" x14ac:dyDescent="0.25">
      <c r="A29" s="2" t="s">
        <v>45</v>
      </c>
      <c r="B29" s="4">
        <v>1670</v>
      </c>
      <c r="C29" s="4" t="s">
        <v>12</v>
      </c>
      <c r="D29" s="4" t="s">
        <v>15</v>
      </c>
    </row>
    <row r="30" spans="1:4" x14ac:dyDescent="0.25">
      <c r="A30" s="2" t="s">
        <v>46</v>
      </c>
      <c r="B30" s="4">
        <v>1740</v>
      </c>
      <c r="C30" s="4" t="s">
        <v>12</v>
      </c>
      <c r="D30" s="4" t="s">
        <v>19</v>
      </c>
    </row>
    <row r="31" spans="1:4" x14ac:dyDescent="0.25">
      <c r="A31" s="2" t="s">
        <v>47</v>
      </c>
      <c r="B31" s="4">
        <v>1801.3</v>
      </c>
      <c r="C31" s="4" t="s">
        <v>12</v>
      </c>
      <c r="D31" s="4" t="s">
        <v>14</v>
      </c>
    </row>
    <row r="32" spans="1:4" x14ac:dyDescent="0.25">
      <c r="A32" s="2" t="s">
        <v>48</v>
      </c>
      <c r="B32" s="4">
        <v>1668</v>
      </c>
      <c r="C32" s="4" t="s">
        <v>12</v>
      </c>
      <c r="D32" s="4" t="s">
        <v>15</v>
      </c>
    </row>
    <row r="33" spans="1:4" x14ac:dyDescent="0.25">
      <c r="A33" s="2" t="s">
        <v>49</v>
      </c>
      <c r="B33" s="4">
        <v>1690</v>
      </c>
      <c r="C33" s="4" t="s">
        <v>21</v>
      </c>
      <c r="D33" s="4" t="s">
        <v>15</v>
      </c>
    </row>
    <row r="34" spans="1:4" x14ac:dyDescent="0.25">
      <c r="A34" s="2" t="s">
        <v>50</v>
      </c>
      <c r="B34" s="4">
        <v>1660</v>
      </c>
      <c r="C34" s="4" t="s">
        <v>12</v>
      </c>
      <c r="D34" s="4" t="s">
        <v>15</v>
      </c>
    </row>
    <row r="35" spans="1:4" x14ac:dyDescent="0.25">
      <c r="A35" s="2" t="s">
        <v>51</v>
      </c>
      <c r="B35" s="4">
        <v>1630</v>
      </c>
      <c r="C35" s="4" t="s">
        <v>12</v>
      </c>
      <c r="D35" s="4" t="s">
        <v>15</v>
      </c>
    </row>
    <row r="36" spans="1:4" x14ac:dyDescent="0.25">
      <c r="A36" s="2" t="s">
        <v>52</v>
      </c>
      <c r="B36" s="4">
        <v>1707</v>
      </c>
      <c r="C36" s="4" t="s">
        <v>12</v>
      </c>
      <c r="D36" s="4" t="s">
        <v>14</v>
      </c>
    </row>
    <row r="37" spans="1:4" x14ac:dyDescent="0.25">
      <c r="A37" s="2" t="s">
        <v>53</v>
      </c>
      <c r="B37" s="4">
        <v>1642</v>
      </c>
      <c r="C37" s="4" t="s">
        <v>12</v>
      </c>
      <c r="D37" s="4" t="s">
        <v>14</v>
      </c>
    </row>
    <row r="38" spans="1:4" x14ac:dyDescent="0.25">
      <c r="A38" s="2" t="s">
        <v>54</v>
      </c>
      <c r="B38" s="4">
        <v>1800</v>
      </c>
      <c r="C38" s="4" t="s">
        <v>21</v>
      </c>
      <c r="D38" s="4" t="s">
        <v>23</v>
      </c>
    </row>
    <row r="39" spans="1:4" x14ac:dyDescent="0.25">
      <c r="A39" s="2" t="s">
        <v>55</v>
      </c>
      <c r="B39" s="4">
        <v>1690</v>
      </c>
      <c r="C39" s="4" t="s">
        <v>12</v>
      </c>
      <c r="D39" s="4" t="s">
        <v>15</v>
      </c>
    </row>
    <row r="40" spans="1:4" x14ac:dyDescent="0.25">
      <c r="A40" s="2" t="s">
        <v>56</v>
      </c>
      <c r="B40" s="4">
        <v>1706.3</v>
      </c>
      <c r="C40" s="4" t="s">
        <v>12</v>
      </c>
      <c r="D40" s="4" t="s">
        <v>15</v>
      </c>
    </row>
    <row r="41" spans="1:4" x14ac:dyDescent="0.25">
      <c r="A41" s="2" t="s">
        <v>57</v>
      </c>
      <c r="B41" s="4">
        <v>1675</v>
      </c>
      <c r="C41" s="4" t="s">
        <v>12</v>
      </c>
      <c r="D41" s="4" t="s">
        <v>15</v>
      </c>
    </row>
    <row r="42" spans="1:4" x14ac:dyDescent="0.25">
      <c r="A42" s="2" t="s">
        <v>58</v>
      </c>
      <c r="B42" s="4">
        <v>1690</v>
      </c>
      <c r="C42" s="4" t="s">
        <v>12</v>
      </c>
      <c r="D42" s="4" t="s">
        <v>13</v>
      </c>
    </row>
    <row r="43" spans="1:4" x14ac:dyDescent="0.25">
      <c r="A43" s="2" t="s">
        <v>59</v>
      </c>
      <c r="B43" s="4">
        <v>1673</v>
      </c>
      <c r="C43" s="4" t="s">
        <v>12</v>
      </c>
      <c r="D43" s="4" t="s">
        <v>22</v>
      </c>
    </row>
    <row r="44" spans="1:4" x14ac:dyDescent="0.25">
      <c r="A44" s="2" t="s">
        <v>60</v>
      </c>
      <c r="B44" s="4">
        <v>1720</v>
      </c>
      <c r="C44" s="4" t="s">
        <v>12</v>
      </c>
      <c r="D44" s="4" t="s">
        <v>15</v>
      </c>
    </row>
    <row r="45" spans="1:4" x14ac:dyDescent="0.25">
      <c r="A45" s="2" t="s">
        <v>61</v>
      </c>
      <c r="B45" s="4">
        <v>1670.8</v>
      </c>
      <c r="C45" s="4" t="s">
        <v>12</v>
      </c>
      <c r="D45" s="4" t="s">
        <v>15</v>
      </c>
    </row>
    <row r="46" spans="1:4" x14ac:dyDescent="0.25">
      <c r="A46" s="2" t="s">
        <v>62</v>
      </c>
      <c r="B46" s="4">
        <v>1634</v>
      </c>
      <c r="C46" s="4" t="s">
        <v>12</v>
      </c>
      <c r="D46" s="4" t="s">
        <v>15</v>
      </c>
    </row>
    <row r="47" spans="1:4" x14ac:dyDescent="0.25">
      <c r="A47" s="2" t="s">
        <v>63</v>
      </c>
      <c r="B47" s="4">
        <v>1650</v>
      </c>
      <c r="C47" s="4" t="s">
        <v>12</v>
      </c>
      <c r="D47" s="4" t="s">
        <v>15</v>
      </c>
    </row>
    <row r="48" spans="1:4" x14ac:dyDescent="0.25">
      <c r="A48" s="2" t="s">
        <v>64</v>
      </c>
      <c r="B48" s="4">
        <v>1560</v>
      </c>
      <c r="C48" s="4" t="s">
        <v>12</v>
      </c>
      <c r="D48" s="4" t="s">
        <v>13</v>
      </c>
    </row>
    <row r="49" spans="1:4" x14ac:dyDescent="0.25">
      <c r="A49" s="2" t="s">
        <v>65</v>
      </c>
      <c r="B49" s="4">
        <v>1652</v>
      </c>
      <c r="C49" s="4" t="s">
        <v>12</v>
      </c>
      <c r="D49" s="4" t="s">
        <v>15</v>
      </c>
    </row>
    <row r="50" spans="1:4" x14ac:dyDescent="0.25">
      <c r="A50" s="2" t="s">
        <v>66</v>
      </c>
      <c r="B50" s="4">
        <v>1620</v>
      </c>
      <c r="C50" s="4" t="s">
        <v>12</v>
      </c>
      <c r="D50" s="4" t="s">
        <v>22</v>
      </c>
    </row>
    <row r="51" spans="1:4" x14ac:dyDescent="0.25">
      <c r="A51" s="2" t="s">
        <v>67</v>
      </c>
      <c r="B51" s="4" t="s">
        <v>24</v>
      </c>
      <c r="C51" s="4" t="s">
        <v>12</v>
      </c>
      <c r="D51" s="4" t="s">
        <v>13</v>
      </c>
    </row>
    <row r="52" spans="1:4" x14ac:dyDescent="0.25">
      <c r="A52" s="2" t="s">
        <v>68</v>
      </c>
      <c r="B52" s="4" t="s">
        <v>25</v>
      </c>
      <c r="C52" s="4" t="s">
        <v>21</v>
      </c>
      <c r="D52" s="4" t="s">
        <v>13</v>
      </c>
    </row>
    <row r="53" spans="1:4" x14ac:dyDescent="0.25">
      <c r="A53" s="2" t="s">
        <v>69</v>
      </c>
      <c r="B53" s="4">
        <v>1550</v>
      </c>
      <c r="C53" s="4" t="s">
        <v>12</v>
      </c>
      <c r="D53" s="4" t="s">
        <v>14</v>
      </c>
    </row>
    <row r="54" spans="1:4" x14ac:dyDescent="0.25">
      <c r="A54" s="2" t="s">
        <v>70</v>
      </c>
      <c r="B54" s="4">
        <v>1573</v>
      </c>
      <c r="C54" s="4" t="s">
        <v>12</v>
      </c>
      <c r="D54" s="4" t="s">
        <v>15</v>
      </c>
    </row>
    <row r="55" spans="1:4" x14ac:dyDescent="0.25">
      <c r="A55" s="2" t="s">
        <v>71</v>
      </c>
      <c r="B55" s="4">
        <v>1658</v>
      </c>
      <c r="C55" s="4" t="s">
        <v>12</v>
      </c>
      <c r="D55" s="4" t="s">
        <v>15</v>
      </c>
    </row>
    <row r="56" spans="1:4" x14ac:dyDescent="0.25">
      <c r="A56" s="2" t="s">
        <v>72</v>
      </c>
      <c r="B56" s="4">
        <v>1736</v>
      </c>
      <c r="C56" s="4" t="s">
        <v>26</v>
      </c>
      <c r="D56" s="4" t="s">
        <v>15</v>
      </c>
    </row>
    <row r="57" spans="1:4" x14ac:dyDescent="0.25">
      <c r="A57" s="2" t="s">
        <v>73</v>
      </c>
      <c r="B57" s="4">
        <v>1540</v>
      </c>
      <c r="C57" s="4" t="s">
        <v>12</v>
      </c>
      <c r="D57" s="4" t="s">
        <v>15</v>
      </c>
    </row>
    <row r="58" spans="1:4" x14ac:dyDescent="0.25">
      <c r="A58" s="2" t="s">
        <v>74</v>
      </c>
      <c r="B58" s="4">
        <v>1661</v>
      </c>
      <c r="C58" s="4" t="s">
        <v>12</v>
      </c>
      <c r="D58" s="4" t="s">
        <v>15</v>
      </c>
    </row>
    <row r="59" spans="1:4" x14ac:dyDescent="0.25">
      <c r="A59" s="2" t="s">
        <v>75</v>
      </c>
      <c r="B59" s="4">
        <v>1694</v>
      </c>
      <c r="C59" s="4" t="s">
        <v>21</v>
      </c>
      <c r="D59" s="4" t="s">
        <v>13</v>
      </c>
    </row>
    <row r="60" spans="1:4" x14ac:dyDescent="0.25">
      <c r="A60" s="2" t="s">
        <v>76</v>
      </c>
      <c r="B60" s="4">
        <v>1620</v>
      </c>
      <c r="C60" s="4" t="s">
        <v>12</v>
      </c>
      <c r="D60" s="4" t="s">
        <v>13</v>
      </c>
    </row>
    <row r="61" spans="1:4" x14ac:dyDescent="0.25">
      <c r="A61" s="2" t="s">
        <v>77</v>
      </c>
      <c r="B61" s="4">
        <v>1666.67</v>
      </c>
      <c r="C61" s="4" t="s">
        <v>12</v>
      </c>
      <c r="D61" s="4" t="s">
        <v>14</v>
      </c>
    </row>
    <row r="62" spans="1:4" x14ac:dyDescent="0.25">
      <c r="A62" s="2" t="s">
        <v>78</v>
      </c>
      <c r="B62" s="4">
        <v>1629</v>
      </c>
      <c r="C62" s="4" t="s">
        <v>21</v>
      </c>
      <c r="D62" s="4" t="s">
        <v>13</v>
      </c>
    </row>
    <row r="63" spans="1:4" x14ac:dyDescent="0.25">
      <c r="A63" s="2" t="s">
        <v>79</v>
      </c>
      <c r="B63" s="4">
        <v>1565</v>
      </c>
      <c r="C63" s="4" t="s">
        <v>12</v>
      </c>
      <c r="D63" s="4" t="s">
        <v>14</v>
      </c>
    </row>
    <row r="64" spans="1:4" x14ac:dyDescent="0.25">
      <c r="A64" s="2" t="s">
        <v>80</v>
      </c>
      <c r="B64" s="4">
        <v>1601</v>
      </c>
      <c r="C64" s="4" t="s">
        <v>12</v>
      </c>
      <c r="D64" s="4" t="s">
        <v>14</v>
      </c>
    </row>
    <row r="65" spans="1:4" x14ac:dyDescent="0.25">
      <c r="A65" s="2" t="s">
        <v>81</v>
      </c>
      <c r="B65" s="4">
        <v>1770</v>
      </c>
      <c r="C65" s="4" t="s">
        <v>12</v>
      </c>
      <c r="D65" s="4" t="s">
        <v>15</v>
      </c>
    </row>
    <row r="66" spans="1:4" x14ac:dyDescent="0.25">
      <c r="A66" s="2" t="s">
        <v>82</v>
      </c>
      <c r="B66" s="4">
        <v>1760</v>
      </c>
      <c r="C66" s="4" t="s">
        <v>12</v>
      </c>
      <c r="D66" s="4" t="s">
        <v>22</v>
      </c>
    </row>
    <row r="67" spans="1:4" x14ac:dyDescent="0.25">
      <c r="A67" s="2" t="s">
        <v>83</v>
      </c>
      <c r="B67" s="4">
        <v>1737.33</v>
      </c>
      <c r="C67" s="4" t="s">
        <v>12</v>
      </c>
      <c r="D67" s="4" t="s">
        <v>15</v>
      </c>
    </row>
    <row r="68" spans="1:4" x14ac:dyDescent="0.25">
      <c r="A68" s="2" t="s">
        <v>84</v>
      </c>
      <c r="B68" s="4">
        <v>1714</v>
      </c>
      <c r="C68" s="4" t="s">
        <v>12</v>
      </c>
      <c r="D68" s="4" t="s">
        <v>15</v>
      </c>
    </row>
    <row r="69" spans="1:4" x14ac:dyDescent="0.25">
      <c r="A69" s="2" t="s">
        <v>85</v>
      </c>
      <c r="B69" s="4">
        <v>1490</v>
      </c>
      <c r="C69" s="4" t="s">
        <v>12</v>
      </c>
      <c r="D69" s="4" t="s">
        <v>15</v>
      </c>
    </row>
    <row r="70" spans="1:4" x14ac:dyDescent="0.25">
      <c r="A70" s="2" t="s">
        <v>86</v>
      </c>
      <c r="B70" s="4">
        <v>1635</v>
      </c>
      <c r="C70" s="4" t="s">
        <v>12</v>
      </c>
      <c r="D70" s="4" t="s">
        <v>14</v>
      </c>
    </row>
    <row r="71" spans="1:4" x14ac:dyDescent="0.25">
      <c r="A71" s="2" t="s">
        <v>87</v>
      </c>
      <c r="B71" s="4">
        <v>1708</v>
      </c>
      <c r="C71" s="4" t="s">
        <v>12</v>
      </c>
      <c r="D71" s="4" t="s">
        <v>14</v>
      </c>
    </row>
    <row r="72" spans="1:4" x14ac:dyDescent="0.25">
      <c r="A72" s="2" t="s">
        <v>88</v>
      </c>
      <c r="B72" s="4">
        <v>1678</v>
      </c>
      <c r="C72" s="4" t="s">
        <v>12</v>
      </c>
      <c r="D72" s="4" t="s">
        <v>14</v>
      </c>
    </row>
    <row r="73" spans="1:4" x14ac:dyDescent="0.25">
      <c r="A73" s="2" t="s">
        <v>89</v>
      </c>
      <c r="B73" s="4">
        <v>1687</v>
      </c>
      <c r="C73" s="4" t="s">
        <v>12</v>
      </c>
      <c r="D73" s="4" t="s">
        <v>22</v>
      </c>
    </row>
  </sheetData>
  <sortState xmlns:xlrd2="http://schemas.microsoft.com/office/spreadsheetml/2017/richdata2" ref="A11:D73">
    <sortCondition ref="A11:A73"/>
  </sortState>
  <conditionalFormatting sqref="B11:D73">
    <cfRule type="expression" dxfId="55" priority="4">
      <formula>AND(ISNUMBER(B11*1),NOT(ISNUMBER(B11)),NOT(B11=""))</formula>
    </cfRule>
  </conditionalFormatting>
  <conditionalFormatting sqref="B3 B9">
    <cfRule type="cellIs" dxfId="54" priority="3" operator="equal">
      <formula>""</formula>
    </cfRule>
  </conditionalFormatting>
  <conditionalFormatting sqref="B2">
    <cfRule type="cellIs" dxfId="53" priority="2" operator="equal">
      <formula>"Analyte"</formula>
    </cfRule>
  </conditionalFormatting>
  <conditionalFormatting sqref="B1">
    <cfRule type="cellIs" dxfId="52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9AE6A-B40A-4BD5-AC1B-D4429F3EC7AD}">
  <sheetPr codeName="Sheet15">
    <tabColor theme="5" tint="0.79998168889431442"/>
  </sheetPr>
  <dimension ref="A1:D76"/>
  <sheetViews>
    <sheetView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GBM919-5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Zn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AVERAGE(B$11:B$76)</f>
        <v>139.90585964912282</v>
      </c>
      <c r="C4" s="3"/>
      <c r="D4" s="3"/>
    </row>
    <row r="5" spans="1:4" ht="13" x14ac:dyDescent="0.3">
      <c r="A5" s="1" t="s">
        <v>3</v>
      </c>
      <c r="B5" s="3">
        <f>STDEV(B$11:B$76)</f>
        <v>8.0533108529495863</v>
      </c>
      <c r="C5" s="3"/>
      <c r="D5" s="3"/>
    </row>
    <row r="6" spans="1:4" ht="13" x14ac:dyDescent="0.3">
      <c r="A6" s="1" t="s">
        <v>0</v>
      </c>
      <c r="B6" s="3">
        <f>COUNT(B$11:B$76)</f>
        <v>57</v>
      </c>
      <c r="C6" s="3"/>
      <c r="D6" s="3"/>
    </row>
    <row r="7" spans="1:4" ht="13" x14ac:dyDescent="0.3">
      <c r="A7" s="1" t="s">
        <v>6</v>
      </c>
      <c r="B7" s="3">
        <f>TINV(0.05,B6-1)*B5/SQRT(B6-1)</f>
        <v>2.1558254210011651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9" t="s">
        <v>178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27</v>
      </c>
      <c r="B11" s="4">
        <v>130</v>
      </c>
      <c r="C11" s="4" t="s">
        <v>18</v>
      </c>
      <c r="D11" s="4" t="s">
        <v>15</v>
      </c>
    </row>
    <row r="12" spans="1:4" x14ac:dyDescent="0.25">
      <c r="A12" s="2" t="s">
        <v>28</v>
      </c>
      <c r="B12" s="4">
        <v>129.1</v>
      </c>
      <c r="C12" s="4" t="s">
        <v>18</v>
      </c>
      <c r="D12" s="4" t="s">
        <v>13</v>
      </c>
    </row>
    <row r="13" spans="1:4" x14ac:dyDescent="0.25">
      <c r="A13" s="2" t="s">
        <v>29</v>
      </c>
      <c r="B13" s="4">
        <v>136</v>
      </c>
      <c r="C13" s="4" t="s">
        <v>18</v>
      </c>
      <c r="D13" s="4" t="s">
        <v>13</v>
      </c>
    </row>
    <row r="14" spans="1:4" x14ac:dyDescent="0.25">
      <c r="A14" s="2" t="s">
        <v>30</v>
      </c>
      <c r="B14" s="4">
        <v>138</v>
      </c>
      <c r="C14" s="4" t="s">
        <v>18</v>
      </c>
      <c r="D14" s="4" t="s">
        <v>13</v>
      </c>
    </row>
    <row r="15" spans="1:4" x14ac:dyDescent="0.25">
      <c r="A15" s="2" t="s">
        <v>31</v>
      </c>
      <c r="B15" s="4">
        <v>142</v>
      </c>
      <c r="C15" s="4" t="s">
        <v>18</v>
      </c>
      <c r="D15" s="4" t="s">
        <v>13</v>
      </c>
    </row>
    <row r="16" spans="1:4" x14ac:dyDescent="0.25">
      <c r="A16" s="2" t="s">
        <v>32</v>
      </c>
      <c r="B16" s="4">
        <v>136</v>
      </c>
      <c r="C16" s="4" t="s">
        <v>18</v>
      </c>
      <c r="D16" s="4" t="s">
        <v>15</v>
      </c>
    </row>
    <row r="17" spans="1:4" x14ac:dyDescent="0.25">
      <c r="A17" s="2" t="s">
        <v>33</v>
      </c>
      <c r="B17" s="4">
        <v>140</v>
      </c>
      <c r="C17" s="4" t="s">
        <v>18</v>
      </c>
      <c r="D17" s="4" t="s">
        <v>15</v>
      </c>
    </row>
    <row r="18" spans="1:4" x14ac:dyDescent="0.25">
      <c r="A18" s="2" t="s">
        <v>34</v>
      </c>
      <c r="B18" s="4">
        <v>139</v>
      </c>
      <c r="C18" s="4" t="s">
        <v>18</v>
      </c>
      <c r="D18" s="4" t="s">
        <v>15</v>
      </c>
    </row>
    <row r="19" spans="1:4" x14ac:dyDescent="0.25">
      <c r="A19" s="2" t="s">
        <v>35</v>
      </c>
      <c r="B19" s="4">
        <v>144</v>
      </c>
      <c r="C19" s="4" t="s">
        <v>18</v>
      </c>
      <c r="D19" s="4" t="s">
        <v>13</v>
      </c>
    </row>
    <row r="20" spans="1:4" x14ac:dyDescent="0.25">
      <c r="A20" s="2" t="s">
        <v>36</v>
      </c>
      <c r="B20" s="4">
        <v>134</v>
      </c>
      <c r="C20" s="4" t="s">
        <v>18</v>
      </c>
      <c r="D20" s="4" t="s">
        <v>15</v>
      </c>
    </row>
    <row r="21" spans="1:4" x14ac:dyDescent="0.25">
      <c r="A21" s="2" t="s">
        <v>37</v>
      </c>
      <c r="B21" s="4">
        <v>140</v>
      </c>
      <c r="C21" s="4" t="s">
        <v>18</v>
      </c>
      <c r="D21" s="4" t="s">
        <v>15</v>
      </c>
    </row>
    <row r="22" spans="1:4" x14ac:dyDescent="0.25">
      <c r="A22" s="2" t="s">
        <v>38</v>
      </c>
      <c r="B22" s="4">
        <v>139</v>
      </c>
      <c r="C22" s="4" t="s">
        <v>18</v>
      </c>
      <c r="D22" s="4" t="s">
        <v>15</v>
      </c>
    </row>
    <row r="23" spans="1:4" x14ac:dyDescent="0.25">
      <c r="A23" s="2" t="s">
        <v>39</v>
      </c>
      <c r="B23" s="4">
        <v>141</v>
      </c>
      <c r="C23" s="4" t="s">
        <v>18</v>
      </c>
      <c r="D23" s="4" t="s">
        <v>15</v>
      </c>
    </row>
    <row r="24" spans="1:4" x14ac:dyDescent="0.25">
      <c r="A24" s="2" t="s">
        <v>40</v>
      </c>
      <c r="B24" s="4">
        <v>142</v>
      </c>
      <c r="C24" s="4" t="s">
        <v>18</v>
      </c>
      <c r="D24" s="4" t="s">
        <v>14</v>
      </c>
    </row>
    <row r="25" spans="1:4" x14ac:dyDescent="0.25">
      <c r="A25" s="2" t="s">
        <v>41</v>
      </c>
      <c r="B25" s="4">
        <v>143</v>
      </c>
      <c r="C25" s="4" t="s">
        <v>18</v>
      </c>
      <c r="D25" s="4" t="s">
        <v>14</v>
      </c>
    </row>
    <row r="26" spans="1:4" x14ac:dyDescent="0.25">
      <c r="A26" s="2" t="s">
        <v>42</v>
      </c>
      <c r="B26" s="4">
        <v>139</v>
      </c>
      <c r="C26" s="4" t="s">
        <v>18</v>
      </c>
      <c r="D26" s="4" t="s">
        <v>15</v>
      </c>
    </row>
    <row r="27" spans="1:4" x14ac:dyDescent="0.25">
      <c r="A27" s="2" t="s">
        <v>43</v>
      </c>
      <c r="B27" s="4">
        <v>145</v>
      </c>
      <c r="C27" s="4" t="s">
        <v>18</v>
      </c>
      <c r="D27" s="4" t="s">
        <v>22</v>
      </c>
    </row>
    <row r="28" spans="1:4" x14ac:dyDescent="0.25">
      <c r="A28" s="2" t="s">
        <v>44</v>
      </c>
      <c r="B28" s="4">
        <v>130.78</v>
      </c>
      <c r="C28" s="4" t="s">
        <v>18</v>
      </c>
      <c r="D28" s="4" t="s">
        <v>14</v>
      </c>
    </row>
    <row r="29" spans="1:4" x14ac:dyDescent="0.25">
      <c r="A29" s="2" t="s">
        <v>45</v>
      </c>
      <c r="B29" s="4">
        <v>138.80000000000001</v>
      </c>
      <c r="C29" s="4" t="s">
        <v>18</v>
      </c>
      <c r="D29" s="4" t="s">
        <v>14</v>
      </c>
    </row>
    <row r="30" spans="1:4" x14ac:dyDescent="0.25">
      <c r="A30" s="2" t="s">
        <v>46</v>
      </c>
      <c r="B30" s="4">
        <v>151</v>
      </c>
      <c r="C30" s="4" t="s">
        <v>17</v>
      </c>
      <c r="D30" s="4" t="s">
        <v>14</v>
      </c>
    </row>
    <row r="31" spans="1:4" x14ac:dyDescent="0.25">
      <c r="A31" s="2" t="s">
        <v>47</v>
      </c>
      <c r="B31" s="4" t="s">
        <v>153</v>
      </c>
      <c r="C31" s="4" t="s">
        <v>17</v>
      </c>
      <c r="D31" s="4" t="s">
        <v>15</v>
      </c>
    </row>
    <row r="32" spans="1:4" x14ac:dyDescent="0.25">
      <c r="A32" s="2" t="s">
        <v>48</v>
      </c>
      <c r="B32" s="4">
        <v>139.19399999999999</v>
      </c>
      <c r="C32" s="4" t="s">
        <v>18</v>
      </c>
      <c r="D32" s="4" t="s">
        <v>15</v>
      </c>
    </row>
    <row r="33" spans="1:4" x14ac:dyDescent="0.25">
      <c r="A33" s="2" t="s">
        <v>49</v>
      </c>
      <c r="B33" s="4">
        <v>134</v>
      </c>
      <c r="C33" s="4" t="s">
        <v>18</v>
      </c>
      <c r="D33" s="4" t="s">
        <v>15</v>
      </c>
    </row>
    <row r="34" spans="1:4" x14ac:dyDescent="0.25">
      <c r="A34" s="2" t="s">
        <v>50</v>
      </c>
      <c r="B34" s="4">
        <v>145</v>
      </c>
      <c r="C34" s="4" t="s">
        <v>18</v>
      </c>
      <c r="D34" s="4" t="s">
        <v>15</v>
      </c>
    </row>
    <row r="35" spans="1:4" x14ac:dyDescent="0.25">
      <c r="A35" s="2" t="s">
        <v>51</v>
      </c>
      <c r="B35" s="4">
        <v>135</v>
      </c>
      <c r="C35" s="4" t="s">
        <v>18</v>
      </c>
      <c r="D35" s="4" t="s">
        <v>15</v>
      </c>
    </row>
    <row r="36" spans="1:4" x14ac:dyDescent="0.25">
      <c r="A36" s="2" t="s">
        <v>52</v>
      </c>
      <c r="B36" s="4">
        <v>140</v>
      </c>
      <c r="C36" s="4" t="s">
        <v>18</v>
      </c>
      <c r="D36" s="4" t="s">
        <v>14</v>
      </c>
    </row>
    <row r="37" spans="1:4" x14ac:dyDescent="0.25">
      <c r="A37" s="2" t="s">
        <v>53</v>
      </c>
      <c r="B37" s="4">
        <v>128.77000000000001</v>
      </c>
      <c r="C37" s="4" t="s">
        <v>18</v>
      </c>
      <c r="D37" s="4" t="s">
        <v>15</v>
      </c>
    </row>
    <row r="38" spans="1:4" x14ac:dyDescent="0.25">
      <c r="A38" s="2" t="s">
        <v>54</v>
      </c>
      <c r="B38" s="4" t="s">
        <v>154</v>
      </c>
      <c r="C38" s="4" t="s">
        <v>18</v>
      </c>
      <c r="D38" s="4"/>
    </row>
    <row r="39" spans="1:4" x14ac:dyDescent="0.25">
      <c r="A39" s="2" t="s">
        <v>55</v>
      </c>
      <c r="B39" s="4">
        <v>145</v>
      </c>
      <c r="C39" s="4" t="s">
        <v>18</v>
      </c>
      <c r="D39" s="4" t="s">
        <v>14</v>
      </c>
    </row>
    <row r="40" spans="1:4" x14ac:dyDescent="0.25">
      <c r="A40" s="2" t="s">
        <v>56</v>
      </c>
      <c r="B40" s="4" t="s">
        <v>144</v>
      </c>
      <c r="C40" s="4" t="s">
        <v>17</v>
      </c>
      <c r="D40" s="4" t="s">
        <v>14</v>
      </c>
    </row>
    <row r="41" spans="1:4" x14ac:dyDescent="0.25">
      <c r="A41" s="2" t="s">
        <v>57</v>
      </c>
      <c r="B41" s="4">
        <v>132.30000000000001</v>
      </c>
      <c r="C41" s="4"/>
      <c r="D41" s="4" t="s">
        <v>13</v>
      </c>
    </row>
    <row r="42" spans="1:4" x14ac:dyDescent="0.25">
      <c r="A42" s="2" t="s">
        <v>58</v>
      </c>
      <c r="B42" s="4" t="s">
        <v>115</v>
      </c>
      <c r="C42" s="4" t="s">
        <v>18</v>
      </c>
      <c r="D42" s="4" t="s">
        <v>15</v>
      </c>
    </row>
    <row r="43" spans="1:4" x14ac:dyDescent="0.25">
      <c r="A43" s="2" t="s">
        <v>59</v>
      </c>
      <c r="B43" s="4">
        <v>136</v>
      </c>
      <c r="C43" s="4" t="s">
        <v>18</v>
      </c>
      <c r="D43" s="4" t="s">
        <v>15</v>
      </c>
    </row>
    <row r="44" spans="1:4" x14ac:dyDescent="0.25">
      <c r="A44" s="2" t="s">
        <v>60</v>
      </c>
      <c r="B44" s="4">
        <v>118</v>
      </c>
      <c r="C44" s="4" t="s">
        <v>18</v>
      </c>
      <c r="D44" s="4" t="s">
        <v>22</v>
      </c>
    </row>
    <row r="45" spans="1:4" x14ac:dyDescent="0.25">
      <c r="A45" s="2" t="s">
        <v>61</v>
      </c>
      <c r="B45" s="4">
        <v>152</v>
      </c>
      <c r="C45" s="4" t="s">
        <v>18</v>
      </c>
      <c r="D45" s="4" t="s">
        <v>14</v>
      </c>
    </row>
    <row r="46" spans="1:4" x14ac:dyDescent="0.25">
      <c r="A46" s="2" t="s">
        <v>62</v>
      </c>
      <c r="B46" s="4">
        <v>141.69999999999999</v>
      </c>
      <c r="C46" s="4" t="s">
        <v>18</v>
      </c>
      <c r="D46" s="4" t="s">
        <v>15</v>
      </c>
    </row>
    <row r="47" spans="1:4" x14ac:dyDescent="0.25">
      <c r="A47" s="2" t="s">
        <v>63</v>
      </c>
      <c r="B47" s="4">
        <v>135</v>
      </c>
      <c r="C47" s="4" t="s">
        <v>17</v>
      </c>
      <c r="D47" s="4" t="s">
        <v>14</v>
      </c>
    </row>
    <row r="48" spans="1:4" x14ac:dyDescent="0.25">
      <c r="A48" s="2" t="s">
        <v>64</v>
      </c>
      <c r="B48" s="4">
        <v>123.1</v>
      </c>
      <c r="C48" s="4" t="s">
        <v>18</v>
      </c>
      <c r="D48" s="4" t="s">
        <v>15</v>
      </c>
    </row>
    <row r="49" spans="1:4" x14ac:dyDescent="0.25">
      <c r="A49" s="2" t="s">
        <v>65</v>
      </c>
      <c r="B49" s="4" t="s">
        <v>155</v>
      </c>
      <c r="C49" s="4" t="s">
        <v>18</v>
      </c>
      <c r="D49" s="4" t="s">
        <v>14</v>
      </c>
    </row>
    <row r="50" spans="1:4" x14ac:dyDescent="0.25">
      <c r="A50" s="2" t="s">
        <v>66</v>
      </c>
      <c r="B50" s="4">
        <v>151.22</v>
      </c>
      <c r="C50" s="4" t="s">
        <v>18</v>
      </c>
      <c r="D50" s="4" t="s">
        <v>15</v>
      </c>
    </row>
    <row r="51" spans="1:4" x14ac:dyDescent="0.25">
      <c r="A51" s="2" t="s">
        <v>67</v>
      </c>
      <c r="B51" s="4">
        <v>138.75</v>
      </c>
      <c r="C51" s="4" t="s">
        <v>18</v>
      </c>
      <c r="D51" s="4" t="s">
        <v>22</v>
      </c>
    </row>
    <row r="52" spans="1:4" x14ac:dyDescent="0.25">
      <c r="A52" s="2" t="s">
        <v>68</v>
      </c>
      <c r="B52" s="4">
        <v>140.22</v>
      </c>
      <c r="C52" s="4" t="s">
        <v>18</v>
      </c>
      <c r="D52" s="4" t="s">
        <v>15</v>
      </c>
    </row>
    <row r="53" spans="1:4" x14ac:dyDescent="0.25">
      <c r="A53" s="2" t="s">
        <v>69</v>
      </c>
      <c r="B53" s="4">
        <v>140</v>
      </c>
      <c r="C53" s="4" t="s">
        <v>18</v>
      </c>
      <c r="D53" s="4" t="s">
        <v>15</v>
      </c>
    </row>
    <row r="54" spans="1:4" x14ac:dyDescent="0.25">
      <c r="A54" s="2" t="s">
        <v>70</v>
      </c>
      <c r="B54" s="4">
        <v>142</v>
      </c>
      <c r="C54" s="4" t="s">
        <v>18</v>
      </c>
      <c r="D54" s="4" t="s">
        <v>15</v>
      </c>
    </row>
    <row r="55" spans="1:4" x14ac:dyDescent="0.25">
      <c r="A55" s="2" t="s">
        <v>71</v>
      </c>
      <c r="B55" s="4" t="s">
        <v>156</v>
      </c>
      <c r="C55" s="4" t="s">
        <v>17</v>
      </c>
      <c r="D55" s="4" t="s">
        <v>13</v>
      </c>
    </row>
    <row r="56" spans="1:4" x14ac:dyDescent="0.25">
      <c r="A56" s="2" t="s">
        <v>72</v>
      </c>
      <c r="B56" s="4">
        <v>134</v>
      </c>
      <c r="C56" s="4" t="s">
        <v>18</v>
      </c>
      <c r="D56" s="4" t="s">
        <v>15</v>
      </c>
    </row>
    <row r="57" spans="1:4" x14ac:dyDescent="0.25">
      <c r="A57" s="2" t="s">
        <v>73</v>
      </c>
      <c r="B57" s="4">
        <v>143.1</v>
      </c>
      <c r="C57" s="4" t="s">
        <v>18</v>
      </c>
      <c r="D57" s="4" t="s">
        <v>15</v>
      </c>
    </row>
    <row r="58" spans="1:4" x14ac:dyDescent="0.25">
      <c r="A58" s="2" t="s">
        <v>74</v>
      </c>
      <c r="B58" s="4">
        <v>157.69</v>
      </c>
      <c r="C58" s="4" t="s">
        <v>18</v>
      </c>
      <c r="D58" s="4" t="s">
        <v>13</v>
      </c>
    </row>
    <row r="59" spans="1:4" x14ac:dyDescent="0.25">
      <c r="A59" s="2" t="s">
        <v>75</v>
      </c>
      <c r="B59" s="4">
        <v>144</v>
      </c>
      <c r="C59" s="4" t="s">
        <v>18</v>
      </c>
      <c r="D59" s="4" t="s">
        <v>14</v>
      </c>
    </row>
    <row r="60" spans="1:4" x14ac:dyDescent="0.25">
      <c r="A60" s="2" t="s">
        <v>76</v>
      </c>
      <c r="B60" s="4">
        <v>158</v>
      </c>
      <c r="C60" s="4" t="s">
        <v>17</v>
      </c>
      <c r="D60" s="4" t="s">
        <v>13</v>
      </c>
    </row>
    <row r="61" spans="1:4" x14ac:dyDescent="0.25">
      <c r="A61" s="2" t="s">
        <v>77</v>
      </c>
      <c r="B61" s="4">
        <v>137</v>
      </c>
      <c r="C61" s="4" t="s">
        <v>18</v>
      </c>
      <c r="D61" s="4" t="s">
        <v>15</v>
      </c>
    </row>
    <row r="62" spans="1:4" x14ac:dyDescent="0.25">
      <c r="A62" s="2" t="s">
        <v>78</v>
      </c>
      <c r="B62" s="4">
        <v>140</v>
      </c>
      <c r="C62" s="4" t="s">
        <v>128</v>
      </c>
      <c r="D62" s="4" t="s">
        <v>13</v>
      </c>
    </row>
    <row r="63" spans="1:4" x14ac:dyDescent="0.25">
      <c r="A63" s="2" t="s">
        <v>79</v>
      </c>
      <c r="B63" s="4">
        <v>154.47</v>
      </c>
      <c r="C63" s="4" t="s">
        <v>18</v>
      </c>
      <c r="D63" s="4" t="s">
        <v>15</v>
      </c>
    </row>
    <row r="64" spans="1:4" x14ac:dyDescent="0.25">
      <c r="A64" s="2" t="s">
        <v>80</v>
      </c>
      <c r="B64" s="4">
        <v>140</v>
      </c>
      <c r="C64" s="4" t="s">
        <v>18</v>
      </c>
      <c r="D64" s="4" t="s">
        <v>14</v>
      </c>
    </row>
    <row r="65" spans="1:4" x14ac:dyDescent="0.25">
      <c r="A65" s="2" t="s">
        <v>81</v>
      </c>
      <c r="B65" s="4">
        <v>126</v>
      </c>
      <c r="C65" s="4" t="s">
        <v>18</v>
      </c>
      <c r="D65" s="4" t="s">
        <v>14</v>
      </c>
    </row>
    <row r="66" spans="1:4" x14ac:dyDescent="0.25">
      <c r="A66" s="2" t="s">
        <v>82</v>
      </c>
      <c r="B66" s="4">
        <v>145</v>
      </c>
      <c r="C66" s="4" t="s">
        <v>18</v>
      </c>
      <c r="D66" s="4" t="s">
        <v>15</v>
      </c>
    </row>
    <row r="67" spans="1:4" x14ac:dyDescent="0.25">
      <c r="A67" s="2" t="s">
        <v>83</v>
      </c>
      <c r="B67" s="4">
        <v>141</v>
      </c>
      <c r="C67" s="4" t="s">
        <v>18</v>
      </c>
      <c r="D67" s="4" t="s">
        <v>13</v>
      </c>
    </row>
    <row r="68" spans="1:4" x14ac:dyDescent="0.25">
      <c r="A68" s="2" t="s">
        <v>84</v>
      </c>
      <c r="B68" s="4" t="s">
        <v>157</v>
      </c>
      <c r="C68" s="4" t="s">
        <v>18</v>
      </c>
      <c r="D68" s="4" t="s">
        <v>15</v>
      </c>
    </row>
    <row r="69" spans="1:4" x14ac:dyDescent="0.25">
      <c r="A69" s="2" t="s">
        <v>85</v>
      </c>
      <c r="B69" s="4">
        <v>148</v>
      </c>
      <c r="C69" s="4" t="s">
        <v>18</v>
      </c>
      <c r="D69" s="4" t="s">
        <v>22</v>
      </c>
    </row>
    <row r="70" spans="1:4" x14ac:dyDescent="0.25">
      <c r="A70" s="2" t="s">
        <v>86</v>
      </c>
      <c r="B70" s="4">
        <v>140.44</v>
      </c>
      <c r="C70" s="4" t="s">
        <v>18</v>
      </c>
      <c r="D70" s="4" t="s">
        <v>15</v>
      </c>
    </row>
    <row r="71" spans="1:4" x14ac:dyDescent="0.25">
      <c r="A71" s="2" t="s">
        <v>87</v>
      </c>
      <c r="B71" s="4">
        <v>127</v>
      </c>
      <c r="C71" s="4" t="s">
        <v>18</v>
      </c>
      <c r="D71" s="4" t="s">
        <v>15</v>
      </c>
    </row>
    <row r="72" spans="1:4" x14ac:dyDescent="0.25">
      <c r="A72" s="2" t="s">
        <v>88</v>
      </c>
      <c r="B72" s="4" t="s">
        <v>158</v>
      </c>
      <c r="C72" s="4" t="s">
        <v>18</v>
      </c>
      <c r="D72" s="4" t="s">
        <v>14</v>
      </c>
    </row>
    <row r="73" spans="1:4" x14ac:dyDescent="0.25">
      <c r="A73" s="2" t="s">
        <v>89</v>
      </c>
      <c r="B73" s="4">
        <v>139</v>
      </c>
      <c r="C73" s="4" t="s">
        <v>18</v>
      </c>
      <c r="D73" s="4" t="s">
        <v>22</v>
      </c>
    </row>
    <row r="74" spans="1:4" x14ac:dyDescent="0.25">
      <c r="A74" s="2" t="s">
        <v>130</v>
      </c>
      <c r="B74" s="4">
        <v>153</v>
      </c>
      <c r="C74" s="4" t="s">
        <v>18</v>
      </c>
      <c r="D74" s="4" t="s">
        <v>14</v>
      </c>
    </row>
    <row r="75" spans="1:4" x14ac:dyDescent="0.25">
      <c r="A75" s="2" t="s">
        <v>131</v>
      </c>
      <c r="B75" s="4">
        <v>152</v>
      </c>
      <c r="C75" s="4" t="s">
        <v>18</v>
      </c>
      <c r="D75" s="4" t="s">
        <v>14</v>
      </c>
    </row>
    <row r="76" spans="1:4" x14ac:dyDescent="0.25">
      <c r="A76" s="2" t="s">
        <v>132</v>
      </c>
      <c r="B76" s="4" t="s">
        <v>101</v>
      </c>
      <c r="C76" s="4" t="s">
        <v>18</v>
      </c>
      <c r="D76" s="4" t="s">
        <v>22</v>
      </c>
    </row>
  </sheetData>
  <sortState xmlns:xlrd2="http://schemas.microsoft.com/office/spreadsheetml/2017/richdata2" ref="A11:D76">
    <sortCondition ref="A11:A76"/>
  </sortState>
  <conditionalFormatting sqref="B11:D76">
    <cfRule type="expression" dxfId="19" priority="4">
      <formula>AND(ISNUMBER(B11*1),NOT(ISNUMBER(B11)),NOT(B11=""))</formula>
    </cfRule>
  </conditionalFormatting>
  <conditionalFormatting sqref="B3 B9">
    <cfRule type="cellIs" dxfId="18" priority="3" operator="equal">
      <formula>""</formula>
    </cfRule>
  </conditionalFormatting>
  <conditionalFormatting sqref="B2">
    <cfRule type="cellIs" dxfId="17" priority="2" operator="equal">
      <formula>"Analyte"</formula>
    </cfRule>
  </conditionalFormatting>
  <conditionalFormatting sqref="B1">
    <cfRule type="cellIs" dxfId="16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96391-64DB-4B9E-A5B6-E3441D208277}">
  <sheetPr codeName="Sheet16">
    <tabColor theme="5" tint="0.79998168889431442"/>
  </sheetPr>
  <dimension ref="A1:D70"/>
  <sheetViews>
    <sheetView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GBM919-5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Ni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AVERAGE(B$11:B$70)</f>
        <v>2275.7318070175443</v>
      </c>
      <c r="C4" s="3"/>
      <c r="D4" s="3"/>
    </row>
    <row r="5" spans="1:4" ht="13" x14ac:dyDescent="0.3">
      <c r="A5" s="1" t="s">
        <v>3</v>
      </c>
      <c r="B5" s="3">
        <f>STDEV(B$11:B$70)</f>
        <v>137.75400932089039</v>
      </c>
      <c r="C5" s="3"/>
      <c r="D5" s="3"/>
    </row>
    <row r="6" spans="1:4" ht="13" x14ac:dyDescent="0.3">
      <c r="A6" s="1" t="s">
        <v>0</v>
      </c>
      <c r="B6" s="3">
        <f>COUNT(B$11:B$70)</f>
        <v>57</v>
      </c>
      <c r="C6" s="3"/>
      <c r="D6" s="3"/>
    </row>
    <row r="7" spans="1:4" ht="13" x14ac:dyDescent="0.3">
      <c r="A7" s="1" t="s">
        <v>6</v>
      </c>
      <c r="B7" s="3">
        <f>TINV(0.05,B6-1)*B5/SQRT(B6-1)</f>
        <v>36.875963260506474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9" t="s">
        <v>178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27</v>
      </c>
      <c r="B11" s="4">
        <v>2074.6999999999998</v>
      </c>
      <c r="C11" s="4" t="s">
        <v>18</v>
      </c>
      <c r="D11" s="4" t="s">
        <v>15</v>
      </c>
    </row>
    <row r="12" spans="1:4" x14ac:dyDescent="0.25">
      <c r="A12" s="2" t="s">
        <v>28</v>
      </c>
      <c r="B12" s="4">
        <v>2131.9</v>
      </c>
      <c r="C12" s="4" t="s">
        <v>18</v>
      </c>
      <c r="D12" s="4" t="s">
        <v>13</v>
      </c>
    </row>
    <row r="13" spans="1:4" x14ac:dyDescent="0.25">
      <c r="A13" s="2" t="s">
        <v>29</v>
      </c>
      <c r="B13" s="4">
        <v>2290</v>
      </c>
      <c r="C13" s="4" t="s">
        <v>18</v>
      </c>
      <c r="D13" s="4" t="s">
        <v>13</v>
      </c>
    </row>
    <row r="14" spans="1:4" x14ac:dyDescent="0.25">
      <c r="A14" s="2" t="s">
        <v>30</v>
      </c>
      <c r="B14" s="4">
        <v>2390</v>
      </c>
      <c r="C14" s="4" t="s">
        <v>18</v>
      </c>
      <c r="D14" s="4" t="s">
        <v>13</v>
      </c>
    </row>
    <row r="15" spans="1:4" x14ac:dyDescent="0.25">
      <c r="A15" s="2" t="s">
        <v>31</v>
      </c>
      <c r="B15" s="4">
        <v>2440</v>
      </c>
      <c r="C15" s="4" t="s">
        <v>18</v>
      </c>
      <c r="D15" s="4" t="s">
        <v>13</v>
      </c>
    </row>
    <row r="16" spans="1:4" x14ac:dyDescent="0.25">
      <c r="A16" s="2" t="s">
        <v>32</v>
      </c>
      <c r="B16" s="4">
        <v>2170</v>
      </c>
      <c r="C16" s="4" t="s">
        <v>18</v>
      </c>
      <c r="D16" s="4" t="s">
        <v>15</v>
      </c>
    </row>
    <row r="17" spans="1:4" x14ac:dyDescent="0.25">
      <c r="A17" s="2" t="s">
        <v>33</v>
      </c>
      <c r="B17" s="4">
        <v>2220</v>
      </c>
      <c r="C17" s="4" t="s">
        <v>18</v>
      </c>
      <c r="D17" s="4" t="s">
        <v>15</v>
      </c>
    </row>
    <row r="18" spans="1:4" x14ac:dyDescent="0.25">
      <c r="A18" s="2" t="s">
        <v>34</v>
      </c>
      <c r="B18" s="4">
        <v>2250</v>
      </c>
      <c r="C18" s="4" t="s">
        <v>18</v>
      </c>
      <c r="D18" s="4" t="s">
        <v>15</v>
      </c>
    </row>
    <row r="19" spans="1:4" x14ac:dyDescent="0.25">
      <c r="A19" s="2" t="s">
        <v>35</v>
      </c>
      <c r="B19" s="4">
        <v>2320</v>
      </c>
      <c r="C19" s="4" t="s">
        <v>18</v>
      </c>
      <c r="D19" s="4" t="s">
        <v>13</v>
      </c>
    </row>
    <row r="20" spans="1:4" x14ac:dyDescent="0.25">
      <c r="A20" s="2" t="s">
        <v>36</v>
      </c>
      <c r="B20" s="4">
        <v>2270</v>
      </c>
      <c r="C20" s="4" t="s">
        <v>18</v>
      </c>
      <c r="D20" s="4" t="s">
        <v>15</v>
      </c>
    </row>
    <row r="21" spans="1:4" x14ac:dyDescent="0.25">
      <c r="A21" s="2" t="s">
        <v>37</v>
      </c>
      <c r="B21" s="4">
        <v>2263</v>
      </c>
      <c r="C21" s="4" t="s">
        <v>18</v>
      </c>
      <c r="D21" s="4" t="s">
        <v>15</v>
      </c>
    </row>
    <row r="22" spans="1:4" x14ac:dyDescent="0.25">
      <c r="A22" s="2" t="s">
        <v>38</v>
      </c>
      <c r="B22" s="4">
        <v>2270</v>
      </c>
      <c r="C22" s="4" t="s">
        <v>18</v>
      </c>
      <c r="D22" s="4" t="s">
        <v>15</v>
      </c>
    </row>
    <row r="23" spans="1:4" x14ac:dyDescent="0.25">
      <c r="A23" s="2" t="s">
        <v>39</v>
      </c>
      <c r="B23" s="4">
        <v>2210</v>
      </c>
      <c r="C23" s="4" t="s">
        <v>18</v>
      </c>
      <c r="D23" s="4" t="s">
        <v>15</v>
      </c>
    </row>
    <row r="24" spans="1:4" x14ac:dyDescent="0.25">
      <c r="A24" s="2" t="s">
        <v>40</v>
      </c>
      <c r="B24" s="4">
        <v>2360</v>
      </c>
      <c r="C24" s="4" t="s">
        <v>18</v>
      </c>
      <c r="D24" s="4" t="s">
        <v>14</v>
      </c>
    </row>
    <row r="25" spans="1:4" x14ac:dyDescent="0.25">
      <c r="A25" s="2" t="s">
        <v>41</v>
      </c>
      <c r="B25" s="4">
        <v>2260</v>
      </c>
      <c r="C25" s="4" t="s">
        <v>18</v>
      </c>
      <c r="D25" s="4" t="s">
        <v>15</v>
      </c>
    </row>
    <row r="26" spans="1:4" x14ac:dyDescent="0.25">
      <c r="A26" s="2" t="s">
        <v>42</v>
      </c>
      <c r="B26" s="4">
        <v>2280</v>
      </c>
      <c r="C26" s="4" t="s">
        <v>18</v>
      </c>
      <c r="D26" s="4" t="s">
        <v>22</v>
      </c>
    </row>
    <row r="27" spans="1:4" x14ac:dyDescent="0.25">
      <c r="A27" s="2" t="s">
        <v>43</v>
      </c>
      <c r="B27" s="4">
        <v>2288.9</v>
      </c>
      <c r="C27" s="4" t="s">
        <v>18</v>
      </c>
      <c r="D27" s="4" t="s">
        <v>15</v>
      </c>
    </row>
    <row r="28" spans="1:4" x14ac:dyDescent="0.25">
      <c r="A28" s="2" t="s">
        <v>44</v>
      </c>
      <c r="B28" s="4">
        <v>2582.3000000000002</v>
      </c>
      <c r="C28" s="4" t="s">
        <v>18</v>
      </c>
      <c r="D28" s="4" t="s">
        <v>14</v>
      </c>
    </row>
    <row r="29" spans="1:4" x14ac:dyDescent="0.25">
      <c r="A29" s="2" t="s">
        <v>45</v>
      </c>
      <c r="B29" s="4">
        <v>2513</v>
      </c>
      <c r="C29" s="4" t="s">
        <v>18</v>
      </c>
      <c r="D29" s="4" t="s">
        <v>22</v>
      </c>
    </row>
    <row r="30" spans="1:4" x14ac:dyDescent="0.25">
      <c r="A30" s="2" t="s">
        <v>46</v>
      </c>
      <c r="B30" s="4">
        <v>2565</v>
      </c>
      <c r="C30" s="4" t="s">
        <v>17</v>
      </c>
      <c r="D30" s="4" t="s">
        <v>15</v>
      </c>
    </row>
    <row r="31" spans="1:4" x14ac:dyDescent="0.25">
      <c r="A31" s="2" t="s">
        <v>47</v>
      </c>
      <c r="B31" s="4">
        <v>2289.3130000000001</v>
      </c>
      <c r="C31" s="4" t="s">
        <v>18</v>
      </c>
      <c r="D31" s="4" t="s">
        <v>15</v>
      </c>
    </row>
    <row r="32" spans="1:4" x14ac:dyDescent="0.25">
      <c r="A32" s="2" t="s">
        <v>48</v>
      </c>
      <c r="B32" s="4">
        <v>2325</v>
      </c>
      <c r="C32" s="4" t="s">
        <v>18</v>
      </c>
      <c r="D32" s="4" t="s">
        <v>15</v>
      </c>
    </row>
    <row r="33" spans="1:4" x14ac:dyDescent="0.25">
      <c r="A33" s="2" t="s">
        <v>49</v>
      </c>
      <c r="B33" s="4">
        <v>2240</v>
      </c>
      <c r="C33" s="4" t="s">
        <v>18</v>
      </c>
      <c r="D33" s="4" t="s">
        <v>15</v>
      </c>
    </row>
    <row r="34" spans="1:4" x14ac:dyDescent="0.25">
      <c r="A34" s="2" t="s">
        <v>50</v>
      </c>
      <c r="B34" s="4">
        <v>2095</v>
      </c>
      <c r="C34" s="4" t="s">
        <v>18</v>
      </c>
      <c r="D34" s="4" t="s">
        <v>15</v>
      </c>
    </row>
    <row r="35" spans="1:4" x14ac:dyDescent="0.25">
      <c r="A35" s="2" t="s">
        <v>51</v>
      </c>
      <c r="B35" s="4">
        <v>2555</v>
      </c>
      <c r="C35" s="4" t="s">
        <v>18</v>
      </c>
      <c r="D35" s="4" t="s">
        <v>14</v>
      </c>
    </row>
    <row r="36" spans="1:4" x14ac:dyDescent="0.25">
      <c r="A36" s="2" t="s">
        <v>52</v>
      </c>
      <c r="B36" s="4">
        <v>2136</v>
      </c>
      <c r="C36" s="4" t="s">
        <v>18</v>
      </c>
      <c r="D36" s="4" t="s">
        <v>15</v>
      </c>
    </row>
    <row r="37" spans="1:4" x14ac:dyDescent="0.25">
      <c r="A37" s="2" t="s">
        <v>53</v>
      </c>
      <c r="B37" s="4" t="s">
        <v>160</v>
      </c>
      <c r="C37" s="4" t="s">
        <v>18</v>
      </c>
      <c r="D37" s="4"/>
    </row>
    <row r="38" spans="1:4" x14ac:dyDescent="0.25">
      <c r="A38" s="2" t="s">
        <v>54</v>
      </c>
      <c r="B38" s="4">
        <v>2075</v>
      </c>
      <c r="C38" s="4" t="s">
        <v>18</v>
      </c>
      <c r="D38" s="4" t="s">
        <v>14</v>
      </c>
    </row>
    <row r="39" spans="1:4" x14ac:dyDescent="0.25">
      <c r="A39" s="2" t="s">
        <v>55</v>
      </c>
      <c r="B39" s="4">
        <v>2425.9</v>
      </c>
      <c r="C39" s="4"/>
      <c r="D39" s="4" t="s">
        <v>13</v>
      </c>
    </row>
    <row r="40" spans="1:4" x14ac:dyDescent="0.25">
      <c r="A40" s="2" t="s">
        <v>56</v>
      </c>
      <c r="B40" s="4">
        <v>2309.5500000000002</v>
      </c>
      <c r="C40" s="4" t="s">
        <v>18</v>
      </c>
      <c r="D40" s="4" t="s">
        <v>15</v>
      </c>
    </row>
    <row r="41" spans="1:4" x14ac:dyDescent="0.25">
      <c r="A41" s="2" t="s">
        <v>57</v>
      </c>
      <c r="B41" s="4">
        <v>2244</v>
      </c>
      <c r="C41" s="4" t="s">
        <v>18</v>
      </c>
      <c r="D41" s="4" t="s">
        <v>15</v>
      </c>
    </row>
    <row r="42" spans="1:4" x14ac:dyDescent="0.25">
      <c r="A42" s="2" t="s">
        <v>58</v>
      </c>
      <c r="B42" s="4" t="s">
        <v>159</v>
      </c>
      <c r="C42" s="4" t="s">
        <v>18</v>
      </c>
      <c r="D42" s="4" t="s">
        <v>22</v>
      </c>
    </row>
    <row r="43" spans="1:4" x14ac:dyDescent="0.25">
      <c r="A43" s="2" t="s">
        <v>59</v>
      </c>
      <c r="B43" s="4">
        <v>2234</v>
      </c>
      <c r="C43" s="4" t="s">
        <v>18</v>
      </c>
      <c r="D43" s="4" t="s">
        <v>15</v>
      </c>
    </row>
    <row r="44" spans="1:4" x14ac:dyDescent="0.25">
      <c r="A44" s="2" t="s">
        <v>60</v>
      </c>
      <c r="B44" s="4">
        <v>2253</v>
      </c>
      <c r="C44" s="4" t="s">
        <v>17</v>
      </c>
      <c r="D44" s="4" t="s">
        <v>14</v>
      </c>
    </row>
    <row r="45" spans="1:4" x14ac:dyDescent="0.25">
      <c r="A45" s="2" t="s">
        <v>61</v>
      </c>
      <c r="B45" s="4">
        <v>2130</v>
      </c>
      <c r="C45" s="4" t="s">
        <v>18</v>
      </c>
      <c r="D45" s="4" t="s">
        <v>15</v>
      </c>
    </row>
    <row r="46" spans="1:4" x14ac:dyDescent="0.25">
      <c r="A46" s="2" t="s">
        <v>62</v>
      </c>
      <c r="B46" s="4">
        <v>2049.94</v>
      </c>
      <c r="C46" s="4" t="s">
        <v>18</v>
      </c>
      <c r="D46" s="4" t="s">
        <v>15</v>
      </c>
    </row>
    <row r="47" spans="1:4" x14ac:dyDescent="0.25">
      <c r="A47" s="2" t="s">
        <v>63</v>
      </c>
      <c r="B47" s="4">
        <v>2295.4</v>
      </c>
      <c r="C47" s="4" t="s">
        <v>18</v>
      </c>
      <c r="D47" s="4" t="s">
        <v>22</v>
      </c>
    </row>
    <row r="48" spans="1:4" x14ac:dyDescent="0.25">
      <c r="A48" s="2" t="s">
        <v>64</v>
      </c>
      <c r="B48" s="4">
        <v>2334.91</v>
      </c>
      <c r="C48" s="4" t="s">
        <v>18</v>
      </c>
      <c r="D48" s="4" t="s">
        <v>15</v>
      </c>
    </row>
    <row r="49" spans="1:4" x14ac:dyDescent="0.25">
      <c r="A49" s="2" t="s">
        <v>65</v>
      </c>
      <c r="B49" s="4">
        <v>2220</v>
      </c>
      <c r="C49" s="4" t="s">
        <v>18</v>
      </c>
      <c r="D49" s="4" t="s">
        <v>15</v>
      </c>
    </row>
    <row r="50" spans="1:4" x14ac:dyDescent="0.25">
      <c r="A50" s="2" t="s">
        <v>66</v>
      </c>
      <c r="B50" s="4">
        <v>2094</v>
      </c>
      <c r="C50" s="4" t="s">
        <v>18</v>
      </c>
      <c r="D50" s="4" t="s">
        <v>22</v>
      </c>
    </row>
    <row r="51" spans="1:4" x14ac:dyDescent="0.25">
      <c r="A51" s="2" t="s">
        <v>67</v>
      </c>
      <c r="B51" s="4">
        <v>2400</v>
      </c>
      <c r="C51" s="4" t="s">
        <v>17</v>
      </c>
      <c r="D51" s="4" t="s">
        <v>13</v>
      </c>
    </row>
    <row r="52" spans="1:4" x14ac:dyDescent="0.25">
      <c r="A52" s="2" t="s">
        <v>68</v>
      </c>
      <c r="B52" s="4">
        <v>2218</v>
      </c>
      <c r="C52" s="4" t="s">
        <v>18</v>
      </c>
      <c r="D52" s="4" t="s">
        <v>15</v>
      </c>
    </row>
    <row r="53" spans="1:4" x14ac:dyDescent="0.25">
      <c r="A53" s="2" t="s">
        <v>69</v>
      </c>
      <c r="B53" s="4">
        <v>2308</v>
      </c>
      <c r="C53" s="4" t="s">
        <v>18</v>
      </c>
      <c r="D53" s="4" t="s">
        <v>15</v>
      </c>
    </row>
    <row r="54" spans="1:4" x14ac:dyDescent="0.25">
      <c r="A54" s="2" t="s">
        <v>70</v>
      </c>
      <c r="B54" s="4">
        <v>2558.44</v>
      </c>
      <c r="C54" s="4" t="s">
        <v>18</v>
      </c>
      <c r="D54" s="4" t="s">
        <v>13</v>
      </c>
    </row>
    <row r="55" spans="1:4" x14ac:dyDescent="0.25">
      <c r="A55" s="2" t="s">
        <v>71</v>
      </c>
      <c r="B55" s="4">
        <v>2264</v>
      </c>
      <c r="C55" s="4" t="s">
        <v>17</v>
      </c>
      <c r="D55" s="4" t="s">
        <v>13</v>
      </c>
    </row>
    <row r="56" spans="1:4" x14ac:dyDescent="0.25">
      <c r="A56" s="2" t="s">
        <v>72</v>
      </c>
      <c r="B56" s="4">
        <v>2115</v>
      </c>
      <c r="C56" s="4" t="s">
        <v>18</v>
      </c>
      <c r="D56" s="4" t="s">
        <v>15</v>
      </c>
    </row>
    <row r="57" spans="1:4" x14ac:dyDescent="0.25">
      <c r="A57" s="2" t="s">
        <v>73</v>
      </c>
      <c r="B57" s="4">
        <v>2580</v>
      </c>
      <c r="C57" s="4" t="s">
        <v>128</v>
      </c>
      <c r="D57" s="4" t="s">
        <v>13</v>
      </c>
    </row>
    <row r="58" spans="1:4" x14ac:dyDescent="0.25">
      <c r="A58" s="2" t="s">
        <v>74</v>
      </c>
      <c r="B58" s="4">
        <v>2401.2800000000002</v>
      </c>
      <c r="C58" s="4" t="s">
        <v>17</v>
      </c>
      <c r="D58" s="4" t="s">
        <v>15</v>
      </c>
    </row>
    <row r="59" spans="1:4" x14ac:dyDescent="0.25">
      <c r="A59" s="2" t="s">
        <v>75</v>
      </c>
      <c r="B59" s="4">
        <v>2263</v>
      </c>
      <c r="C59" s="4" t="s">
        <v>18</v>
      </c>
      <c r="D59" s="4" t="s">
        <v>13</v>
      </c>
    </row>
    <row r="60" spans="1:4" x14ac:dyDescent="0.25">
      <c r="A60" s="2" t="s">
        <v>76</v>
      </c>
      <c r="B60" s="4">
        <v>2189</v>
      </c>
      <c r="C60" s="4" t="s">
        <v>18</v>
      </c>
      <c r="D60" s="4" t="s">
        <v>14</v>
      </c>
    </row>
    <row r="61" spans="1:4" x14ac:dyDescent="0.25">
      <c r="A61" s="2" t="s">
        <v>77</v>
      </c>
      <c r="B61" s="4">
        <v>2183</v>
      </c>
      <c r="C61" s="4" t="s">
        <v>18</v>
      </c>
      <c r="D61" s="4" t="s">
        <v>15</v>
      </c>
    </row>
    <row r="62" spans="1:4" x14ac:dyDescent="0.25">
      <c r="A62" s="2" t="s">
        <v>78</v>
      </c>
      <c r="B62" s="4">
        <v>2188.8000000000002</v>
      </c>
      <c r="C62" s="4" t="s">
        <v>18</v>
      </c>
      <c r="D62" s="4" t="s">
        <v>13</v>
      </c>
    </row>
    <row r="63" spans="1:4" x14ac:dyDescent="0.25">
      <c r="A63" s="2" t="s">
        <v>79</v>
      </c>
      <c r="B63" s="4">
        <v>2360</v>
      </c>
      <c r="C63" s="4" t="s">
        <v>18</v>
      </c>
      <c r="D63" s="4" t="s">
        <v>15</v>
      </c>
    </row>
    <row r="64" spans="1:4" x14ac:dyDescent="0.25">
      <c r="A64" s="2" t="s">
        <v>80</v>
      </c>
      <c r="B64" s="4" t="s">
        <v>161</v>
      </c>
      <c r="C64" s="4" t="s">
        <v>18</v>
      </c>
      <c r="D64" s="4" t="s">
        <v>22</v>
      </c>
    </row>
    <row r="65" spans="1:4" x14ac:dyDescent="0.25">
      <c r="A65" s="2" t="s">
        <v>81</v>
      </c>
      <c r="B65" s="4">
        <v>2123.38</v>
      </c>
      <c r="C65" s="4" t="s">
        <v>18</v>
      </c>
      <c r="D65" s="4" t="s">
        <v>15</v>
      </c>
    </row>
    <row r="66" spans="1:4" x14ac:dyDescent="0.25">
      <c r="A66" s="2" t="s">
        <v>82</v>
      </c>
      <c r="B66" s="4">
        <v>2049</v>
      </c>
      <c r="C66" s="4" t="s">
        <v>18</v>
      </c>
      <c r="D66" s="4" t="s">
        <v>15</v>
      </c>
    </row>
    <row r="67" spans="1:4" x14ac:dyDescent="0.25">
      <c r="A67" s="2" t="s">
        <v>83</v>
      </c>
      <c r="B67" s="4">
        <v>2440</v>
      </c>
      <c r="C67" s="4" t="s">
        <v>18</v>
      </c>
      <c r="D67" s="4" t="s">
        <v>14</v>
      </c>
    </row>
    <row r="68" spans="1:4" x14ac:dyDescent="0.25">
      <c r="A68" s="2" t="s">
        <v>84</v>
      </c>
      <c r="B68" s="4">
        <v>2159</v>
      </c>
      <c r="C68" s="4" t="s">
        <v>18</v>
      </c>
      <c r="D68" s="4" t="s">
        <v>22</v>
      </c>
    </row>
    <row r="69" spans="1:4" x14ac:dyDescent="0.25">
      <c r="A69" s="2" t="s">
        <v>85</v>
      </c>
      <c r="B69" s="4">
        <v>2214</v>
      </c>
      <c r="C69" s="4" t="s">
        <v>18</v>
      </c>
      <c r="D69" s="4" t="s">
        <v>14</v>
      </c>
    </row>
    <row r="70" spans="1:4" x14ac:dyDescent="0.25">
      <c r="A70" s="2" t="s">
        <v>86</v>
      </c>
      <c r="B70" s="4">
        <v>2248</v>
      </c>
      <c r="C70" s="4" t="s">
        <v>18</v>
      </c>
      <c r="D70" s="4" t="s">
        <v>22</v>
      </c>
    </row>
  </sheetData>
  <sortState xmlns:xlrd2="http://schemas.microsoft.com/office/spreadsheetml/2017/richdata2" ref="A11:D70">
    <sortCondition ref="A11:A70"/>
  </sortState>
  <conditionalFormatting sqref="B11:D70">
    <cfRule type="expression" dxfId="15" priority="4">
      <formula>AND(ISNUMBER(B11*1),NOT(ISNUMBER(B11)),NOT(B11=""))</formula>
    </cfRule>
  </conditionalFormatting>
  <conditionalFormatting sqref="B3 B9">
    <cfRule type="cellIs" dxfId="14" priority="3" operator="equal">
      <formula>""</formula>
    </cfRule>
  </conditionalFormatting>
  <conditionalFormatting sqref="B2">
    <cfRule type="cellIs" dxfId="13" priority="2" operator="equal">
      <formula>"Analyte"</formula>
    </cfRule>
  </conditionalFormatting>
  <conditionalFormatting sqref="B1">
    <cfRule type="cellIs" dxfId="12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59477-EAD2-4D7E-B4D3-813D58842787}">
  <sheetPr codeName="Sheet17">
    <tabColor theme="5" tint="0.79998168889431442"/>
  </sheetPr>
  <dimension ref="A1:D66"/>
  <sheetViews>
    <sheetView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GBM919-5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As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AVERAGE(B$11:B$66)</f>
        <v>10.565</v>
      </c>
      <c r="C4" s="3"/>
      <c r="D4" s="3"/>
    </row>
    <row r="5" spans="1:4" ht="13" x14ac:dyDescent="0.3">
      <c r="A5" s="1" t="s">
        <v>3</v>
      </c>
      <c r="B5" s="3">
        <f>STDEV(B$11:B$66)</f>
        <v>2.0194260064059937</v>
      </c>
      <c r="C5" s="3"/>
      <c r="D5" s="3"/>
    </row>
    <row r="6" spans="1:4" ht="13" x14ac:dyDescent="0.3">
      <c r="A6" s="1" t="s">
        <v>0</v>
      </c>
      <c r="B6" s="3">
        <f>COUNT(B$11:B$66)</f>
        <v>44</v>
      </c>
      <c r="C6" s="3"/>
      <c r="D6" s="3"/>
    </row>
    <row r="7" spans="1:4" ht="13" x14ac:dyDescent="0.3">
      <c r="A7" s="1" t="s">
        <v>6</v>
      </c>
      <c r="B7" s="3">
        <f>TINV(0.05,B6-1)*B5/SQRT(B6-1)</f>
        <v>0.62105968038339576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9" t="s">
        <v>178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27</v>
      </c>
      <c r="B11" s="4">
        <v>14</v>
      </c>
      <c r="C11" s="4" t="s">
        <v>18</v>
      </c>
      <c r="D11" s="4" t="s">
        <v>15</v>
      </c>
    </row>
    <row r="12" spans="1:4" x14ac:dyDescent="0.25">
      <c r="A12" s="2" t="s">
        <v>28</v>
      </c>
      <c r="B12" s="4">
        <v>9.1999999999999993</v>
      </c>
      <c r="C12" s="4" t="s">
        <v>18</v>
      </c>
      <c r="D12" s="4" t="s">
        <v>13</v>
      </c>
    </row>
    <row r="13" spans="1:4" x14ac:dyDescent="0.25">
      <c r="A13" s="2" t="s">
        <v>29</v>
      </c>
      <c r="B13" s="4">
        <v>8</v>
      </c>
      <c r="C13" s="4" t="s">
        <v>18</v>
      </c>
      <c r="D13" s="4" t="s">
        <v>13</v>
      </c>
    </row>
    <row r="14" spans="1:4" x14ac:dyDescent="0.25">
      <c r="A14" s="2" t="s">
        <v>30</v>
      </c>
      <c r="B14" s="4">
        <v>6</v>
      </c>
      <c r="C14" s="4" t="s">
        <v>18</v>
      </c>
      <c r="D14" s="4" t="s">
        <v>13</v>
      </c>
    </row>
    <row r="15" spans="1:4" x14ac:dyDescent="0.25">
      <c r="A15" s="2" t="s">
        <v>31</v>
      </c>
      <c r="B15" s="4">
        <v>10</v>
      </c>
      <c r="C15" s="4" t="s">
        <v>18</v>
      </c>
      <c r="D15" s="4" t="s">
        <v>13</v>
      </c>
    </row>
    <row r="16" spans="1:4" x14ac:dyDescent="0.25">
      <c r="A16" s="2" t="s">
        <v>32</v>
      </c>
      <c r="B16" s="4">
        <v>14</v>
      </c>
      <c r="C16" s="4" t="s">
        <v>18</v>
      </c>
      <c r="D16" s="4" t="s">
        <v>15</v>
      </c>
    </row>
    <row r="17" spans="1:4" x14ac:dyDescent="0.25">
      <c r="A17" s="2" t="s">
        <v>33</v>
      </c>
      <c r="B17" s="4">
        <v>12</v>
      </c>
      <c r="C17" s="4" t="s">
        <v>18</v>
      </c>
      <c r="D17" s="4" t="s">
        <v>15</v>
      </c>
    </row>
    <row r="18" spans="1:4" x14ac:dyDescent="0.25">
      <c r="A18" s="2" t="s">
        <v>34</v>
      </c>
      <c r="B18" s="4">
        <v>12</v>
      </c>
      <c r="C18" s="4" t="s">
        <v>18</v>
      </c>
      <c r="D18" s="4" t="s">
        <v>15</v>
      </c>
    </row>
    <row r="19" spans="1:4" x14ac:dyDescent="0.25">
      <c r="A19" s="2" t="s">
        <v>35</v>
      </c>
      <c r="B19" s="4">
        <v>11</v>
      </c>
      <c r="C19" s="4" t="s">
        <v>18</v>
      </c>
      <c r="D19" s="4" t="s">
        <v>13</v>
      </c>
    </row>
    <row r="20" spans="1:4" x14ac:dyDescent="0.25">
      <c r="A20" s="2" t="s">
        <v>36</v>
      </c>
      <c r="B20" s="4">
        <v>10</v>
      </c>
      <c r="C20" s="4" t="s">
        <v>18</v>
      </c>
      <c r="D20" s="4" t="s">
        <v>15</v>
      </c>
    </row>
    <row r="21" spans="1:4" x14ac:dyDescent="0.25">
      <c r="A21" s="2" t="s">
        <v>37</v>
      </c>
      <c r="B21" s="4">
        <v>11</v>
      </c>
      <c r="C21" s="4" t="s">
        <v>18</v>
      </c>
      <c r="D21" s="4" t="s">
        <v>15</v>
      </c>
    </row>
    <row r="22" spans="1:4" x14ac:dyDescent="0.25">
      <c r="A22" s="2" t="s">
        <v>38</v>
      </c>
      <c r="B22" s="4">
        <v>11</v>
      </c>
      <c r="C22" s="4" t="s">
        <v>18</v>
      </c>
      <c r="D22" s="4" t="s">
        <v>15</v>
      </c>
    </row>
    <row r="23" spans="1:4" x14ac:dyDescent="0.25">
      <c r="A23" s="2" t="s">
        <v>39</v>
      </c>
      <c r="B23" s="4">
        <v>14</v>
      </c>
      <c r="C23" s="4" t="s">
        <v>18</v>
      </c>
      <c r="D23" s="4" t="s">
        <v>15</v>
      </c>
    </row>
    <row r="24" spans="1:4" x14ac:dyDescent="0.25">
      <c r="A24" s="2" t="s">
        <v>40</v>
      </c>
      <c r="B24" s="4">
        <v>9</v>
      </c>
      <c r="C24" s="4" t="s">
        <v>18</v>
      </c>
      <c r="D24" s="4" t="s">
        <v>15</v>
      </c>
    </row>
    <row r="25" spans="1:4" x14ac:dyDescent="0.25">
      <c r="A25" s="2" t="s">
        <v>41</v>
      </c>
      <c r="B25" s="4">
        <v>8</v>
      </c>
      <c r="C25" s="4" t="s">
        <v>18</v>
      </c>
      <c r="D25" s="4" t="s">
        <v>22</v>
      </c>
    </row>
    <row r="26" spans="1:4" x14ac:dyDescent="0.25">
      <c r="A26" s="2" t="s">
        <v>42</v>
      </c>
      <c r="B26" s="4">
        <v>8.32</v>
      </c>
      <c r="C26" s="4" t="s">
        <v>18</v>
      </c>
      <c r="D26" s="4" t="s">
        <v>14</v>
      </c>
    </row>
    <row r="27" spans="1:4" x14ac:dyDescent="0.25">
      <c r="A27" s="2" t="s">
        <v>43</v>
      </c>
      <c r="B27" s="4" t="s">
        <v>109</v>
      </c>
      <c r="C27" s="4" t="s">
        <v>18</v>
      </c>
      <c r="D27" s="4" t="s">
        <v>14</v>
      </c>
    </row>
    <row r="28" spans="1:4" x14ac:dyDescent="0.25">
      <c r="A28" s="2" t="s">
        <v>44</v>
      </c>
      <c r="B28" s="4">
        <v>10</v>
      </c>
      <c r="C28" s="4" t="s">
        <v>17</v>
      </c>
      <c r="D28" s="4" t="s">
        <v>15</v>
      </c>
    </row>
    <row r="29" spans="1:4" x14ac:dyDescent="0.25">
      <c r="A29" s="2" t="s">
        <v>45</v>
      </c>
      <c r="B29" s="4" t="s">
        <v>164</v>
      </c>
      <c r="C29" s="4" t="s">
        <v>18</v>
      </c>
      <c r="D29" s="4" t="s">
        <v>15</v>
      </c>
    </row>
    <row r="30" spans="1:4" x14ac:dyDescent="0.25">
      <c r="A30" s="2" t="s">
        <v>46</v>
      </c>
      <c r="B30" s="4">
        <v>8.0299999999999994</v>
      </c>
      <c r="C30" s="4" t="s">
        <v>18</v>
      </c>
      <c r="D30" s="4" t="s">
        <v>15</v>
      </c>
    </row>
    <row r="31" spans="1:4" x14ac:dyDescent="0.25">
      <c r="A31" s="2" t="s">
        <v>47</v>
      </c>
      <c r="B31" s="4">
        <v>14</v>
      </c>
      <c r="C31" s="4" t="s">
        <v>18</v>
      </c>
      <c r="D31" s="4" t="s">
        <v>15</v>
      </c>
    </row>
    <row r="32" spans="1:4" x14ac:dyDescent="0.25">
      <c r="A32" s="2" t="s">
        <v>48</v>
      </c>
      <c r="B32" s="4" t="s">
        <v>114</v>
      </c>
      <c r="C32" s="4" t="s">
        <v>18</v>
      </c>
      <c r="D32" s="4" t="s">
        <v>15</v>
      </c>
    </row>
    <row r="33" spans="1:4" x14ac:dyDescent="0.25">
      <c r="A33" s="2" t="s">
        <v>49</v>
      </c>
      <c r="B33" s="4" t="s">
        <v>110</v>
      </c>
      <c r="C33" s="4" t="s">
        <v>18</v>
      </c>
      <c r="D33" s="4" t="s">
        <v>15</v>
      </c>
    </row>
    <row r="34" spans="1:4" x14ac:dyDescent="0.25">
      <c r="A34" s="2" t="s">
        <v>50</v>
      </c>
      <c r="B34" s="4">
        <v>13</v>
      </c>
      <c r="C34" s="4" t="s">
        <v>18</v>
      </c>
      <c r="D34" s="4" t="s">
        <v>14</v>
      </c>
    </row>
    <row r="35" spans="1:4" x14ac:dyDescent="0.25">
      <c r="A35" s="2" t="s">
        <v>51</v>
      </c>
      <c r="B35" s="4">
        <v>10.8</v>
      </c>
      <c r="C35" s="4"/>
      <c r="D35" s="4" t="s">
        <v>13</v>
      </c>
    </row>
    <row r="36" spans="1:4" x14ac:dyDescent="0.25">
      <c r="A36" s="2" t="s">
        <v>52</v>
      </c>
      <c r="B36" s="4">
        <v>8.4700000000000006</v>
      </c>
      <c r="C36" s="4" t="s">
        <v>18</v>
      </c>
      <c r="D36" s="4" t="s">
        <v>15</v>
      </c>
    </row>
    <row r="37" spans="1:4" x14ac:dyDescent="0.25">
      <c r="A37" s="2" t="s">
        <v>53</v>
      </c>
      <c r="B37" s="4">
        <v>10</v>
      </c>
      <c r="C37" s="4" t="s">
        <v>18</v>
      </c>
      <c r="D37" s="4" t="s">
        <v>15</v>
      </c>
    </row>
    <row r="38" spans="1:4" x14ac:dyDescent="0.25">
      <c r="A38" s="2" t="s">
        <v>54</v>
      </c>
      <c r="B38" s="4">
        <v>11</v>
      </c>
      <c r="C38" s="4" t="s">
        <v>18</v>
      </c>
      <c r="D38" s="4" t="s">
        <v>22</v>
      </c>
    </row>
    <row r="39" spans="1:4" x14ac:dyDescent="0.25">
      <c r="A39" s="2" t="s">
        <v>55</v>
      </c>
      <c r="B39" s="4">
        <v>7.65</v>
      </c>
      <c r="C39" s="4" t="s">
        <v>18</v>
      </c>
      <c r="D39" s="4" t="s">
        <v>15</v>
      </c>
    </row>
    <row r="40" spans="1:4" x14ac:dyDescent="0.25">
      <c r="A40" s="2" t="s">
        <v>56</v>
      </c>
      <c r="B40" s="4">
        <v>9.3000000000000007</v>
      </c>
      <c r="C40" s="4" t="s">
        <v>18</v>
      </c>
      <c r="D40" s="4" t="s">
        <v>22</v>
      </c>
    </row>
    <row r="41" spans="1:4" x14ac:dyDescent="0.25">
      <c r="A41" s="2" t="s">
        <v>57</v>
      </c>
      <c r="B41" s="4">
        <v>13.72</v>
      </c>
      <c r="C41" s="4" t="s">
        <v>18</v>
      </c>
      <c r="D41" s="4" t="s">
        <v>15</v>
      </c>
    </row>
    <row r="42" spans="1:4" x14ac:dyDescent="0.25">
      <c r="A42" s="2" t="s">
        <v>58</v>
      </c>
      <c r="B42" s="4">
        <v>10.87</v>
      </c>
      <c r="C42" s="4" t="s">
        <v>18</v>
      </c>
      <c r="D42" s="4" t="s">
        <v>22</v>
      </c>
    </row>
    <row r="43" spans="1:4" x14ac:dyDescent="0.25">
      <c r="A43" s="2" t="s">
        <v>59</v>
      </c>
      <c r="B43" s="4">
        <v>10.63</v>
      </c>
      <c r="C43" s="4" t="s">
        <v>18</v>
      </c>
      <c r="D43" s="4" t="s">
        <v>15</v>
      </c>
    </row>
    <row r="44" spans="1:4" x14ac:dyDescent="0.25">
      <c r="A44" s="2" t="s">
        <v>60</v>
      </c>
      <c r="B44" s="4">
        <v>15</v>
      </c>
      <c r="C44" s="4" t="s">
        <v>18</v>
      </c>
      <c r="D44" s="4" t="s">
        <v>15</v>
      </c>
    </row>
    <row r="45" spans="1:4" x14ac:dyDescent="0.25">
      <c r="A45" s="2" t="s">
        <v>61</v>
      </c>
      <c r="B45" s="4">
        <v>10</v>
      </c>
      <c r="C45" s="4" t="s">
        <v>18</v>
      </c>
      <c r="D45" s="4" t="s">
        <v>14</v>
      </c>
    </row>
    <row r="46" spans="1:4" x14ac:dyDescent="0.25">
      <c r="A46" s="2" t="s">
        <v>62</v>
      </c>
      <c r="B46" s="4">
        <v>9</v>
      </c>
      <c r="C46" s="4" t="s">
        <v>18</v>
      </c>
      <c r="D46" s="4" t="s">
        <v>19</v>
      </c>
    </row>
    <row r="47" spans="1:4" x14ac:dyDescent="0.25">
      <c r="A47" s="2" t="s">
        <v>63</v>
      </c>
      <c r="B47" s="4" t="s">
        <v>110</v>
      </c>
      <c r="C47" s="4" t="s">
        <v>17</v>
      </c>
      <c r="D47" s="4" t="s">
        <v>13</v>
      </c>
    </row>
    <row r="48" spans="1:4" x14ac:dyDescent="0.25">
      <c r="A48" s="2" t="s">
        <v>64</v>
      </c>
      <c r="B48" s="4">
        <v>9</v>
      </c>
      <c r="C48" s="4" t="s">
        <v>18</v>
      </c>
      <c r="D48" s="4" t="s">
        <v>15</v>
      </c>
    </row>
    <row r="49" spans="1:4" x14ac:dyDescent="0.25">
      <c r="A49" s="2" t="s">
        <v>65</v>
      </c>
      <c r="B49" s="4">
        <v>10</v>
      </c>
      <c r="C49" s="4" t="s">
        <v>18</v>
      </c>
      <c r="D49" s="4" t="s">
        <v>14</v>
      </c>
    </row>
    <row r="50" spans="1:4" x14ac:dyDescent="0.25">
      <c r="A50" s="2" t="s">
        <v>66</v>
      </c>
      <c r="B50" s="4">
        <v>12</v>
      </c>
      <c r="C50" s="4" t="s">
        <v>18</v>
      </c>
      <c r="D50" s="4" t="s">
        <v>15</v>
      </c>
    </row>
    <row r="51" spans="1:4" x14ac:dyDescent="0.25">
      <c r="A51" s="2" t="s">
        <v>67</v>
      </c>
      <c r="B51" s="4" t="s">
        <v>162</v>
      </c>
      <c r="C51" s="4" t="s">
        <v>18</v>
      </c>
      <c r="D51" s="4" t="s">
        <v>13</v>
      </c>
    </row>
    <row r="52" spans="1:4" x14ac:dyDescent="0.25">
      <c r="A52" s="2" t="s">
        <v>68</v>
      </c>
      <c r="B52" s="4" t="s">
        <v>166</v>
      </c>
      <c r="C52" s="4" t="s">
        <v>18</v>
      </c>
      <c r="D52" s="4" t="s">
        <v>13</v>
      </c>
    </row>
    <row r="53" spans="1:4" x14ac:dyDescent="0.25">
      <c r="A53" s="2" t="s">
        <v>69</v>
      </c>
      <c r="B53" s="4">
        <v>13</v>
      </c>
      <c r="C53" s="4" t="s">
        <v>18</v>
      </c>
      <c r="D53" s="4" t="s">
        <v>15</v>
      </c>
    </row>
    <row r="54" spans="1:4" x14ac:dyDescent="0.25">
      <c r="A54" s="2" t="s">
        <v>70</v>
      </c>
      <c r="B54" s="4">
        <v>10</v>
      </c>
      <c r="C54" s="4" t="s">
        <v>128</v>
      </c>
      <c r="D54" s="4" t="s">
        <v>13</v>
      </c>
    </row>
    <row r="55" spans="1:4" x14ac:dyDescent="0.25">
      <c r="A55" s="2" t="s">
        <v>71</v>
      </c>
      <c r="B55" s="4">
        <v>10.19</v>
      </c>
      <c r="C55" s="4" t="s">
        <v>18</v>
      </c>
      <c r="D55" s="4" t="s">
        <v>15</v>
      </c>
    </row>
    <row r="56" spans="1:4" x14ac:dyDescent="0.25">
      <c r="A56" s="2" t="s">
        <v>72</v>
      </c>
      <c r="B56" s="4" t="s">
        <v>108</v>
      </c>
      <c r="C56" s="4" t="s">
        <v>18</v>
      </c>
      <c r="D56" s="4" t="s">
        <v>14</v>
      </c>
    </row>
    <row r="57" spans="1:4" x14ac:dyDescent="0.25">
      <c r="A57" s="2" t="s">
        <v>73</v>
      </c>
      <c r="B57" s="4">
        <v>9</v>
      </c>
      <c r="C57" s="4" t="s">
        <v>18</v>
      </c>
      <c r="D57" s="4" t="s">
        <v>22</v>
      </c>
    </row>
    <row r="58" spans="1:4" x14ac:dyDescent="0.25">
      <c r="A58" s="2" t="s">
        <v>74</v>
      </c>
      <c r="B58" s="4">
        <v>9</v>
      </c>
      <c r="C58" s="4" t="s">
        <v>18</v>
      </c>
      <c r="D58" s="4" t="s">
        <v>13</v>
      </c>
    </row>
    <row r="59" spans="1:4" x14ac:dyDescent="0.25">
      <c r="A59" s="2" t="s">
        <v>75</v>
      </c>
      <c r="B59" s="4">
        <v>10</v>
      </c>
      <c r="C59" s="4" t="s">
        <v>18</v>
      </c>
      <c r="D59" s="4" t="s">
        <v>22</v>
      </c>
    </row>
    <row r="60" spans="1:4" x14ac:dyDescent="0.25">
      <c r="A60" s="2" t="s">
        <v>76</v>
      </c>
      <c r="B60" s="4">
        <v>12</v>
      </c>
      <c r="C60" s="4" t="s">
        <v>18</v>
      </c>
      <c r="D60" s="4" t="s">
        <v>22</v>
      </c>
    </row>
    <row r="61" spans="1:4" x14ac:dyDescent="0.25">
      <c r="A61" s="2" t="s">
        <v>77</v>
      </c>
      <c r="B61" s="4">
        <v>10.28</v>
      </c>
      <c r="C61" s="4" t="s">
        <v>18</v>
      </c>
      <c r="D61" s="4" t="s">
        <v>15</v>
      </c>
    </row>
    <row r="62" spans="1:4" x14ac:dyDescent="0.25">
      <c r="A62" s="2" t="s">
        <v>78</v>
      </c>
      <c r="B62" s="4" t="s">
        <v>165</v>
      </c>
      <c r="C62" s="4" t="s">
        <v>18</v>
      </c>
      <c r="D62" s="4" t="s">
        <v>15</v>
      </c>
    </row>
    <row r="63" spans="1:4" x14ac:dyDescent="0.25">
      <c r="A63" s="2" t="s">
        <v>79</v>
      </c>
      <c r="B63" s="4" t="s">
        <v>109</v>
      </c>
      <c r="C63" s="4" t="s">
        <v>18</v>
      </c>
      <c r="D63" s="4" t="s">
        <v>14</v>
      </c>
    </row>
    <row r="64" spans="1:4" x14ac:dyDescent="0.25">
      <c r="A64" s="2" t="s">
        <v>80</v>
      </c>
      <c r="B64" s="4">
        <v>11.4</v>
      </c>
      <c r="C64" s="4" t="s">
        <v>18</v>
      </c>
      <c r="D64" s="4" t="s">
        <v>22</v>
      </c>
    </row>
    <row r="65" spans="1:4" x14ac:dyDescent="0.25">
      <c r="A65" s="2" t="s">
        <v>81</v>
      </c>
      <c r="B65" s="4" t="s">
        <v>109</v>
      </c>
      <c r="C65" s="4" t="s">
        <v>18</v>
      </c>
      <c r="D65" s="4" t="s">
        <v>14</v>
      </c>
    </row>
    <row r="66" spans="1:4" x14ac:dyDescent="0.25">
      <c r="A66" s="2" t="s">
        <v>82</v>
      </c>
      <c r="B66" s="4" t="s">
        <v>163</v>
      </c>
      <c r="C66" s="4" t="s">
        <v>18</v>
      </c>
      <c r="D66" s="4" t="s">
        <v>22</v>
      </c>
    </row>
  </sheetData>
  <sortState xmlns:xlrd2="http://schemas.microsoft.com/office/spreadsheetml/2017/richdata2" ref="A11:D66">
    <sortCondition ref="A11:A66"/>
  </sortState>
  <conditionalFormatting sqref="B11:D66">
    <cfRule type="expression" dxfId="11" priority="4">
      <formula>AND(ISNUMBER(B11*1),NOT(ISNUMBER(B11)),NOT(B11=""))</formula>
    </cfRule>
  </conditionalFormatting>
  <conditionalFormatting sqref="B3 B9">
    <cfRule type="cellIs" dxfId="10" priority="3" operator="equal">
      <formula>""</formula>
    </cfRule>
  </conditionalFormatting>
  <conditionalFormatting sqref="B2">
    <cfRule type="cellIs" dxfId="9" priority="2" operator="equal">
      <formula>"Analyte"</formula>
    </cfRule>
  </conditionalFormatting>
  <conditionalFormatting sqref="B1">
    <cfRule type="cellIs" dxfId="8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BB911-E809-4509-ACC8-854A25A4CAE5}">
  <sheetPr codeName="Sheet18">
    <tabColor theme="5" tint="0.79998168889431442"/>
  </sheetPr>
  <dimension ref="A1:D66"/>
  <sheetViews>
    <sheetView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GBM919-5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Co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AVERAGE(B$11:B$66)</f>
        <v>64.321730769230768</v>
      </c>
      <c r="C4" s="3"/>
      <c r="D4" s="3"/>
    </row>
    <row r="5" spans="1:4" ht="13" x14ac:dyDescent="0.3">
      <c r="A5" s="1" t="s">
        <v>3</v>
      </c>
      <c r="B5" s="3">
        <f>STDEV(B$11:B$66)</f>
        <v>4.6721698872692201</v>
      </c>
      <c r="C5" s="3"/>
      <c r="D5" s="3"/>
    </row>
    <row r="6" spans="1:4" ht="13" x14ac:dyDescent="0.3">
      <c r="A6" s="1" t="s">
        <v>0</v>
      </c>
      <c r="B6" s="3">
        <f>COUNT(B$11:B$66)</f>
        <v>52</v>
      </c>
      <c r="C6" s="3"/>
      <c r="D6" s="3"/>
    </row>
    <row r="7" spans="1:4" ht="13" x14ac:dyDescent="0.3">
      <c r="A7" s="1" t="s">
        <v>6</v>
      </c>
      <c r="B7" s="3">
        <f>TINV(0.05,B6-1)*B5/SQRT(B6-1)</f>
        <v>1.3134308537422277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9" t="s">
        <v>178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27</v>
      </c>
      <c r="B11" s="4">
        <v>60.9</v>
      </c>
      <c r="C11" s="4" t="s">
        <v>18</v>
      </c>
      <c r="D11" s="4" t="s">
        <v>15</v>
      </c>
    </row>
    <row r="12" spans="1:4" x14ac:dyDescent="0.25">
      <c r="A12" s="2" t="s">
        <v>28</v>
      </c>
      <c r="B12" s="4">
        <v>64.400000000000006</v>
      </c>
      <c r="C12" s="4" t="s">
        <v>18</v>
      </c>
      <c r="D12" s="4" t="s">
        <v>13</v>
      </c>
    </row>
    <row r="13" spans="1:4" x14ac:dyDescent="0.25">
      <c r="A13" s="2" t="s">
        <v>29</v>
      </c>
      <c r="B13" s="4">
        <v>70</v>
      </c>
      <c r="C13" s="4" t="s">
        <v>18</v>
      </c>
      <c r="D13" s="4" t="s">
        <v>13</v>
      </c>
    </row>
    <row r="14" spans="1:4" x14ac:dyDescent="0.25">
      <c r="A14" s="2" t="s">
        <v>30</v>
      </c>
      <c r="B14" s="4" t="s">
        <v>167</v>
      </c>
      <c r="C14" s="4" t="s">
        <v>18</v>
      </c>
      <c r="D14" s="4" t="s">
        <v>13</v>
      </c>
    </row>
    <row r="15" spans="1:4" x14ac:dyDescent="0.25">
      <c r="A15" s="2" t="s">
        <v>31</v>
      </c>
      <c r="B15" s="4">
        <v>65</v>
      </c>
      <c r="C15" s="4" t="s">
        <v>18</v>
      </c>
      <c r="D15" s="4" t="s">
        <v>13</v>
      </c>
    </row>
    <row r="16" spans="1:4" x14ac:dyDescent="0.25">
      <c r="A16" s="2" t="s">
        <v>32</v>
      </c>
      <c r="B16" s="4">
        <v>58</v>
      </c>
      <c r="C16" s="4" t="s">
        <v>18</v>
      </c>
      <c r="D16" s="4" t="s">
        <v>15</v>
      </c>
    </row>
    <row r="17" spans="1:4" x14ac:dyDescent="0.25">
      <c r="A17" s="2" t="s">
        <v>33</v>
      </c>
      <c r="B17" s="4">
        <v>66</v>
      </c>
      <c r="C17" s="4" t="s">
        <v>18</v>
      </c>
      <c r="D17" s="4" t="s">
        <v>15</v>
      </c>
    </row>
    <row r="18" spans="1:4" x14ac:dyDescent="0.25">
      <c r="A18" s="2" t="s">
        <v>34</v>
      </c>
      <c r="B18" s="4">
        <v>66</v>
      </c>
      <c r="C18" s="4" t="s">
        <v>18</v>
      </c>
      <c r="D18" s="4" t="s">
        <v>15</v>
      </c>
    </row>
    <row r="19" spans="1:4" x14ac:dyDescent="0.25">
      <c r="A19" s="2" t="s">
        <v>35</v>
      </c>
      <c r="B19" s="4">
        <v>63</v>
      </c>
      <c r="C19" s="4" t="s">
        <v>18</v>
      </c>
      <c r="D19" s="4" t="s">
        <v>13</v>
      </c>
    </row>
    <row r="20" spans="1:4" x14ac:dyDescent="0.25">
      <c r="A20" s="2" t="s">
        <v>36</v>
      </c>
      <c r="B20" s="4">
        <v>64</v>
      </c>
      <c r="C20" s="4" t="s">
        <v>18</v>
      </c>
      <c r="D20" s="4" t="s">
        <v>15</v>
      </c>
    </row>
    <row r="21" spans="1:4" x14ac:dyDescent="0.25">
      <c r="A21" s="2" t="s">
        <v>37</v>
      </c>
      <c r="B21" s="4">
        <v>67</v>
      </c>
      <c r="C21" s="4" t="s">
        <v>18</v>
      </c>
      <c r="D21" s="4" t="s">
        <v>15</v>
      </c>
    </row>
    <row r="22" spans="1:4" x14ac:dyDescent="0.25">
      <c r="A22" s="2" t="s">
        <v>38</v>
      </c>
      <c r="B22" s="4">
        <v>65</v>
      </c>
      <c r="C22" s="4" t="s">
        <v>18</v>
      </c>
      <c r="D22" s="4" t="s">
        <v>15</v>
      </c>
    </row>
    <row r="23" spans="1:4" x14ac:dyDescent="0.25">
      <c r="A23" s="2" t="s">
        <v>39</v>
      </c>
      <c r="B23" s="4">
        <v>64</v>
      </c>
      <c r="C23" s="4" t="s">
        <v>18</v>
      </c>
      <c r="D23" s="4" t="s">
        <v>15</v>
      </c>
    </row>
    <row r="24" spans="1:4" x14ac:dyDescent="0.25">
      <c r="A24" s="2" t="s">
        <v>40</v>
      </c>
      <c r="B24" s="4">
        <v>64</v>
      </c>
      <c r="C24" s="4" t="s">
        <v>18</v>
      </c>
      <c r="D24" s="4" t="s">
        <v>15</v>
      </c>
    </row>
    <row r="25" spans="1:4" x14ac:dyDescent="0.25">
      <c r="A25" s="2" t="s">
        <v>41</v>
      </c>
      <c r="B25" s="4">
        <v>53.8</v>
      </c>
      <c r="C25" s="4" t="s">
        <v>18</v>
      </c>
      <c r="D25" s="4" t="s">
        <v>22</v>
      </c>
    </row>
    <row r="26" spans="1:4" x14ac:dyDescent="0.25">
      <c r="A26" s="2" t="s">
        <v>42</v>
      </c>
      <c r="B26" s="4">
        <v>62.67</v>
      </c>
      <c r="C26" s="4" t="s">
        <v>18</v>
      </c>
      <c r="D26" s="4" t="s">
        <v>15</v>
      </c>
    </row>
    <row r="27" spans="1:4" x14ac:dyDescent="0.25">
      <c r="A27" s="2" t="s">
        <v>43</v>
      </c>
      <c r="B27" s="4">
        <v>64.7</v>
      </c>
      <c r="C27" s="4" t="s">
        <v>18</v>
      </c>
      <c r="D27" s="4" t="s">
        <v>22</v>
      </c>
    </row>
    <row r="28" spans="1:4" x14ac:dyDescent="0.25">
      <c r="A28" s="2" t="s">
        <v>44</v>
      </c>
      <c r="B28" s="4">
        <v>67</v>
      </c>
      <c r="C28" s="4" t="s">
        <v>17</v>
      </c>
      <c r="D28" s="4" t="s">
        <v>15</v>
      </c>
    </row>
    <row r="29" spans="1:4" x14ac:dyDescent="0.25">
      <c r="A29" s="2" t="s">
        <v>45</v>
      </c>
      <c r="B29" s="4">
        <v>65</v>
      </c>
      <c r="C29" s="4" t="s">
        <v>18</v>
      </c>
      <c r="D29" s="4" t="s">
        <v>15</v>
      </c>
    </row>
    <row r="30" spans="1:4" x14ac:dyDescent="0.25">
      <c r="A30" s="2" t="s">
        <v>46</v>
      </c>
      <c r="B30" s="4">
        <v>65</v>
      </c>
      <c r="C30" s="4" t="s">
        <v>18</v>
      </c>
      <c r="D30" s="4" t="s">
        <v>15</v>
      </c>
    </row>
    <row r="31" spans="1:4" x14ac:dyDescent="0.25">
      <c r="A31" s="2" t="s">
        <v>47</v>
      </c>
      <c r="B31" s="4">
        <v>70</v>
      </c>
      <c r="C31" s="4" t="s">
        <v>18</v>
      </c>
      <c r="D31" s="4" t="s">
        <v>15</v>
      </c>
    </row>
    <row r="32" spans="1:4" x14ac:dyDescent="0.25">
      <c r="A32" s="2" t="s">
        <v>48</v>
      </c>
      <c r="B32" s="4">
        <v>58.5</v>
      </c>
      <c r="C32" s="4" t="s">
        <v>17</v>
      </c>
      <c r="D32" s="4" t="s">
        <v>14</v>
      </c>
    </row>
    <row r="33" spans="1:4" x14ac:dyDescent="0.25">
      <c r="A33" s="2" t="s">
        <v>49</v>
      </c>
      <c r="B33" s="4">
        <v>60.22</v>
      </c>
      <c r="C33" s="4" t="s">
        <v>18</v>
      </c>
      <c r="D33" s="4" t="s">
        <v>15</v>
      </c>
    </row>
    <row r="34" spans="1:4" x14ac:dyDescent="0.25">
      <c r="A34" s="2" t="s">
        <v>50</v>
      </c>
      <c r="B34" s="4">
        <v>53</v>
      </c>
      <c r="C34" s="4" t="s">
        <v>18</v>
      </c>
      <c r="D34" s="4" t="s">
        <v>14</v>
      </c>
    </row>
    <row r="35" spans="1:4" x14ac:dyDescent="0.25">
      <c r="A35" s="2" t="s">
        <v>51</v>
      </c>
      <c r="B35" s="4">
        <v>76</v>
      </c>
      <c r="C35" s="4" t="s">
        <v>17</v>
      </c>
      <c r="D35" s="4" t="s">
        <v>14</v>
      </c>
    </row>
    <row r="36" spans="1:4" x14ac:dyDescent="0.25">
      <c r="A36" s="2" t="s">
        <v>52</v>
      </c>
      <c r="B36" s="4">
        <v>73.099999999999994</v>
      </c>
      <c r="C36" s="4"/>
      <c r="D36" s="4" t="s">
        <v>13</v>
      </c>
    </row>
    <row r="37" spans="1:4" x14ac:dyDescent="0.25">
      <c r="A37" s="2" t="s">
        <v>53</v>
      </c>
      <c r="B37" s="4" t="s">
        <v>169</v>
      </c>
      <c r="C37" s="4" t="s">
        <v>18</v>
      </c>
      <c r="D37" s="4" t="s">
        <v>15</v>
      </c>
    </row>
    <row r="38" spans="1:4" x14ac:dyDescent="0.25">
      <c r="A38" s="2" t="s">
        <v>54</v>
      </c>
      <c r="B38" s="4">
        <v>65</v>
      </c>
      <c r="C38" s="4" t="s">
        <v>18</v>
      </c>
      <c r="D38" s="4" t="s">
        <v>15</v>
      </c>
    </row>
    <row r="39" spans="1:4" x14ac:dyDescent="0.25">
      <c r="A39" s="2" t="s">
        <v>55</v>
      </c>
      <c r="B39" s="4">
        <v>70</v>
      </c>
      <c r="C39" s="4" t="s">
        <v>18</v>
      </c>
      <c r="D39" s="4" t="s">
        <v>22</v>
      </c>
    </row>
    <row r="40" spans="1:4" x14ac:dyDescent="0.25">
      <c r="A40" s="2" t="s">
        <v>56</v>
      </c>
      <c r="B40" s="4">
        <v>59.2</v>
      </c>
      <c r="C40" s="4" t="s">
        <v>18</v>
      </c>
      <c r="D40" s="4" t="s">
        <v>15</v>
      </c>
    </row>
    <row r="41" spans="1:4" x14ac:dyDescent="0.25">
      <c r="A41" s="2" t="s">
        <v>57</v>
      </c>
      <c r="B41" s="4" t="s">
        <v>168</v>
      </c>
      <c r="C41" s="4" t="s">
        <v>17</v>
      </c>
      <c r="D41" s="4" t="s">
        <v>14</v>
      </c>
    </row>
    <row r="42" spans="1:4" x14ac:dyDescent="0.25">
      <c r="A42" s="2" t="s">
        <v>58</v>
      </c>
      <c r="B42" s="4">
        <v>59.9</v>
      </c>
      <c r="C42" s="4" t="s">
        <v>18</v>
      </c>
      <c r="D42" s="4" t="s">
        <v>22</v>
      </c>
    </row>
    <row r="43" spans="1:4" x14ac:dyDescent="0.25">
      <c r="A43" s="2" t="s">
        <v>59</v>
      </c>
      <c r="B43" s="4">
        <v>61.81</v>
      </c>
      <c r="C43" s="4" t="s">
        <v>18</v>
      </c>
      <c r="D43" s="4" t="s">
        <v>15</v>
      </c>
    </row>
    <row r="44" spans="1:4" x14ac:dyDescent="0.25">
      <c r="A44" s="2" t="s">
        <v>60</v>
      </c>
      <c r="B44" s="4">
        <v>66.03</v>
      </c>
      <c r="C44" s="4" t="s">
        <v>18</v>
      </c>
      <c r="D44" s="4" t="s">
        <v>22</v>
      </c>
    </row>
    <row r="45" spans="1:4" x14ac:dyDescent="0.25">
      <c r="A45" s="2" t="s">
        <v>61</v>
      </c>
      <c r="B45" s="4">
        <v>62.81</v>
      </c>
      <c r="C45" s="4" t="s">
        <v>18</v>
      </c>
      <c r="D45" s="4" t="s">
        <v>15</v>
      </c>
    </row>
    <row r="46" spans="1:4" x14ac:dyDescent="0.25">
      <c r="A46" s="2" t="s">
        <v>62</v>
      </c>
      <c r="B46" s="4">
        <v>62.3</v>
      </c>
      <c r="C46" s="4" t="s">
        <v>18</v>
      </c>
      <c r="D46" s="4" t="s">
        <v>15</v>
      </c>
    </row>
    <row r="47" spans="1:4" x14ac:dyDescent="0.25">
      <c r="A47" s="2" t="s">
        <v>63</v>
      </c>
      <c r="B47" s="4">
        <v>60</v>
      </c>
      <c r="C47" s="4" t="s">
        <v>18</v>
      </c>
      <c r="D47" s="4" t="s">
        <v>22</v>
      </c>
    </row>
    <row r="48" spans="1:4" x14ac:dyDescent="0.25">
      <c r="A48" s="2" t="s">
        <v>64</v>
      </c>
      <c r="B48" s="4" t="s">
        <v>167</v>
      </c>
      <c r="C48" s="4" t="s">
        <v>17</v>
      </c>
      <c r="D48" s="4" t="s">
        <v>13</v>
      </c>
    </row>
    <row r="49" spans="1:4" x14ac:dyDescent="0.25">
      <c r="A49" s="2" t="s">
        <v>65</v>
      </c>
      <c r="B49" s="4">
        <v>67</v>
      </c>
      <c r="C49" s="4" t="s">
        <v>18</v>
      </c>
      <c r="D49" s="4" t="s">
        <v>15</v>
      </c>
    </row>
    <row r="50" spans="1:4" x14ac:dyDescent="0.25">
      <c r="A50" s="2" t="s">
        <v>66</v>
      </c>
      <c r="B50" s="4">
        <v>64.5</v>
      </c>
      <c r="C50" s="4" t="s">
        <v>18</v>
      </c>
      <c r="D50" s="4" t="s">
        <v>15</v>
      </c>
    </row>
    <row r="51" spans="1:4" x14ac:dyDescent="0.25">
      <c r="A51" s="2" t="s">
        <v>67</v>
      </c>
      <c r="B51" s="4">
        <v>73.19</v>
      </c>
      <c r="C51" s="4" t="s">
        <v>18</v>
      </c>
      <c r="D51" s="4" t="s">
        <v>13</v>
      </c>
    </row>
    <row r="52" spans="1:4" x14ac:dyDescent="0.25">
      <c r="A52" s="2" t="s">
        <v>68</v>
      </c>
      <c r="B52" s="4">
        <v>72</v>
      </c>
      <c r="C52" s="4" t="s">
        <v>17</v>
      </c>
      <c r="D52" s="4" t="s">
        <v>13</v>
      </c>
    </row>
    <row r="53" spans="1:4" x14ac:dyDescent="0.25">
      <c r="A53" s="2" t="s">
        <v>69</v>
      </c>
      <c r="B53" s="4">
        <v>61</v>
      </c>
      <c r="C53" s="4" t="s">
        <v>18</v>
      </c>
      <c r="D53" s="4" t="s">
        <v>15</v>
      </c>
    </row>
    <row r="54" spans="1:4" x14ac:dyDescent="0.25">
      <c r="A54" s="2" t="s">
        <v>70</v>
      </c>
      <c r="B54" s="4">
        <v>63</v>
      </c>
      <c r="C54" s="4" t="s">
        <v>128</v>
      </c>
      <c r="D54" s="4" t="s">
        <v>13</v>
      </c>
    </row>
    <row r="55" spans="1:4" x14ac:dyDescent="0.25">
      <c r="A55" s="2" t="s">
        <v>71</v>
      </c>
      <c r="B55" s="4">
        <v>68.97</v>
      </c>
      <c r="C55" s="4" t="s">
        <v>17</v>
      </c>
      <c r="D55" s="4" t="s">
        <v>15</v>
      </c>
    </row>
    <row r="56" spans="1:4" x14ac:dyDescent="0.25">
      <c r="A56" s="2" t="s">
        <v>72</v>
      </c>
      <c r="B56" s="4">
        <v>66</v>
      </c>
      <c r="C56" s="4" t="s">
        <v>18</v>
      </c>
      <c r="D56" s="4" t="s">
        <v>14</v>
      </c>
    </row>
    <row r="57" spans="1:4" x14ac:dyDescent="0.25">
      <c r="A57" s="2" t="s">
        <v>73</v>
      </c>
      <c r="B57" s="4">
        <v>59.3</v>
      </c>
      <c r="C57" s="4" t="s">
        <v>18</v>
      </c>
      <c r="D57" s="4" t="s">
        <v>22</v>
      </c>
    </row>
    <row r="58" spans="1:4" x14ac:dyDescent="0.25">
      <c r="A58" s="2" t="s">
        <v>74</v>
      </c>
      <c r="B58" s="4">
        <v>61</v>
      </c>
      <c r="C58" s="4" t="s">
        <v>18</v>
      </c>
      <c r="D58" s="4" t="s">
        <v>13</v>
      </c>
    </row>
    <row r="59" spans="1:4" x14ac:dyDescent="0.25">
      <c r="A59" s="2" t="s">
        <v>75</v>
      </c>
      <c r="B59" s="4">
        <v>61</v>
      </c>
      <c r="C59" s="4" t="s">
        <v>18</v>
      </c>
      <c r="D59" s="4" t="s">
        <v>15</v>
      </c>
    </row>
    <row r="60" spans="1:4" x14ac:dyDescent="0.25">
      <c r="A60" s="2" t="s">
        <v>76</v>
      </c>
      <c r="B60" s="4">
        <v>65</v>
      </c>
      <c r="C60" s="4" t="s">
        <v>18</v>
      </c>
      <c r="D60" s="4" t="s">
        <v>22</v>
      </c>
    </row>
    <row r="61" spans="1:4" x14ac:dyDescent="0.25">
      <c r="A61" s="2" t="s">
        <v>77</v>
      </c>
      <c r="B61" s="4">
        <v>65.73</v>
      </c>
      <c r="C61" s="4" t="s">
        <v>18</v>
      </c>
      <c r="D61" s="4" t="s">
        <v>15</v>
      </c>
    </row>
    <row r="62" spans="1:4" x14ac:dyDescent="0.25">
      <c r="A62" s="2" t="s">
        <v>78</v>
      </c>
      <c r="B62" s="4">
        <v>61</v>
      </c>
      <c r="C62" s="4" t="s">
        <v>18</v>
      </c>
      <c r="D62" s="4" t="s">
        <v>15</v>
      </c>
    </row>
    <row r="63" spans="1:4" x14ac:dyDescent="0.25">
      <c r="A63" s="2" t="s">
        <v>79</v>
      </c>
      <c r="B63" s="4">
        <v>62.7</v>
      </c>
      <c r="C63" s="4" t="s">
        <v>18</v>
      </c>
      <c r="D63" s="4" t="s">
        <v>22</v>
      </c>
    </row>
    <row r="64" spans="1:4" x14ac:dyDescent="0.25">
      <c r="A64" s="2" t="s">
        <v>80</v>
      </c>
      <c r="B64" s="4">
        <v>59</v>
      </c>
      <c r="C64" s="4" t="s">
        <v>18</v>
      </c>
      <c r="D64" s="4" t="s">
        <v>14</v>
      </c>
    </row>
    <row r="65" spans="1:4" x14ac:dyDescent="0.25">
      <c r="A65" s="2" t="s">
        <v>81</v>
      </c>
      <c r="B65" s="4">
        <v>69</v>
      </c>
      <c r="C65" s="4" t="s">
        <v>18</v>
      </c>
      <c r="D65" s="4" t="s">
        <v>14</v>
      </c>
    </row>
    <row r="66" spans="1:4" x14ac:dyDescent="0.25">
      <c r="A66" s="2" t="s">
        <v>82</v>
      </c>
      <c r="B66" s="4">
        <v>72</v>
      </c>
      <c r="C66" s="4" t="s">
        <v>18</v>
      </c>
      <c r="D66" s="4" t="s">
        <v>22</v>
      </c>
    </row>
  </sheetData>
  <sortState xmlns:xlrd2="http://schemas.microsoft.com/office/spreadsheetml/2017/richdata2" ref="A11:D66">
    <sortCondition ref="A11:A66"/>
  </sortState>
  <conditionalFormatting sqref="B11:D66">
    <cfRule type="expression" dxfId="7" priority="4">
      <formula>AND(ISNUMBER(B11*1),NOT(ISNUMBER(B11)),NOT(B11=""))</formula>
    </cfRule>
  </conditionalFormatting>
  <conditionalFormatting sqref="B3 B9">
    <cfRule type="cellIs" dxfId="6" priority="3" operator="equal">
      <formula>""</formula>
    </cfRule>
  </conditionalFormatting>
  <conditionalFormatting sqref="B2">
    <cfRule type="cellIs" dxfId="5" priority="2" operator="equal">
      <formula>"Analyte"</formula>
    </cfRule>
  </conditionalFormatting>
  <conditionalFormatting sqref="B1">
    <cfRule type="cellIs" dxfId="4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DA04D-75D9-41AE-A50F-F563F4F70BB8}">
  <sheetPr codeName="Sheet19">
    <tabColor theme="5" tint="0.79998168889431442"/>
  </sheetPr>
  <dimension ref="A1:D76"/>
  <sheetViews>
    <sheetView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8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6" t="str" cm="1">
        <f t="array" aca="1" ref="B1" ca="1">MID(CELL("filename",A1),FIND("[",CELL("filename",A1))+1,FIND("]", CELL("filename",A1))-FIND("[",CELL("filename",A1))-1-5)</f>
        <v>GBM919-5</v>
      </c>
      <c r="C1" s="3"/>
      <c r="D1" s="3"/>
    </row>
    <row r="2" spans="1:4" ht="13" x14ac:dyDescent="0.3">
      <c r="A2" s="1" t="s">
        <v>2</v>
      </c>
      <c r="B2" s="6" t="str" cm="1">
        <f t="array" aca="1" ref="B2" ca="1">MID(CELL("filename",A1),FIND("]",CELL("filename",A1))+1,255)</f>
        <v>Ag Partial</v>
      </c>
      <c r="C2" s="3"/>
      <c r="D2" s="3"/>
    </row>
    <row r="3" spans="1:4" ht="13" x14ac:dyDescent="0.3">
      <c r="A3" s="1" t="s">
        <v>5</v>
      </c>
      <c r="B3" s="6" t="s">
        <v>11</v>
      </c>
      <c r="C3" s="3"/>
      <c r="D3" s="3"/>
    </row>
    <row r="4" spans="1:4" ht="13" x14ac:dyDescent="0.3">
      <c r="A4" s="1" t="s">
        <v>1</v>
      </c>
      <c r="B4" s="6">
        <f>AVERAGE(B$11:B$76)</f>
        <v>0.48783870967741938</v>
      </c>
      <c r="C4" s="3"/>
      <c r="D4" s="3"/>
    </row>
    <row r="5" spans="1:4" ht="13" x14ac:dyDescent="0.3">
      <c r="A5" s="1" t="s">
        <v>3</v>
      </c>
      <c r="B5" s="6">
        <f>STDEV(B$11:B$76)</f>
        <v>9.1425779287242701E-2</v>
      </c>
      <c r="C5" s="3"/>
      <c r="D5" s="3"/>
    </row>
    <row r="6" spans="1:4" ht="13" x14ac:dyDescent="0.3">
      <c r="A6" s="1" t="s">
        <v>0</v>
      </c>
      <c r="B6" s="3">
        <f>COUNT(B$11:B$76)</f>
        <v>31</v>
      </c>
      <c r="C6" s="3"/>
      <c r="D6" s="3"/>
    </row>
    <row r="7" spans="1:4" ht="13" x14ac:dyDescent="0.3">
      <c r="A7" s="1" t="s">
        <v>6</v>
      </c>
      <c r="B7" s="6">
        <f>TINV(0.05,B6-1)*B5/SQRT(B6-1)</f>
        <v>3.4089585735648811E-2</v>
      </c>
      <c r="C7" s="3"/>
      <c r="D7" s="3"/>
    </row>
    <row r="8" spans="1:4" ht="13" x14ac:dyDescent="0.3">
      <c r="A8" s="1"/>
      <c r="B8" s="6"/>
      <c r="C8" s="3"/>
      <c r="D8" s="3"/>
    </row>
    <row r="9" spans="1:4" ht="13" x14ac:dyDescent="0.3">
      <c r="A9" s="1"/>
      <c r="B9" s="10" t="s">
        <v>178</v>
      </c>
      <c r="C9" s="3"/>
      <c r="D9" s="3"/>
    </row>
    <row r="10" spans="1:4" ht="13" x14ac:dyDescent="0.3">
      <c r="A10" s="1" t="s">
        <v>7</v>
      </c>
      <c r="B10" s="6" t="s">
        <v>10</v>
      </c>
      <c r="C10" s="3" t="s">
        <v>8</v>
      </c>
      <c r="D10" s="3" t="s">
        <v>9</v>
      </c>
    </row>
    <row r="11" spans="1:4" x14ac:dyDescent="0.25">
      <c r="A11" s="2" t="s">
        <v>27</v>
      </c>
      <c r="B11" s="7">
        <v>0.44</v>
      </c>
      <c r="C11" s="4" t="s">
        <v>18</v>
      </c>
      <c r="D11" s="4" t="s">
        <v>15</v>
      </c>
    </row>
    <row r="12" spans="1:4" x14ac:dyDescent="0.25">
      <c r="A12" s="2" t="s">
        <v>28</v>
      </c>
      <c r="B12" s="7">
        <v>0.61199999999999999</v>
      </c>
      <c r="C12" s="4" t="s">
        <v>18</v>
      </c>
      <c r="D12" s="4" t="s">
        <v>13</v>
      </c>
    </row>
    <row r="13" spans="1:4" x14ac:dyDescent="0.25">
      <c r="A13" s="2" t="s">
        <v>29</v>
      </c>
      <c r="B13" s="7">
        <v>0.4</v>
      </c>
      <c r="C13" s="4" t="s">
        <v>18</v>
      </c>
      <c r="D13" s="4" t="s">
        <v>13</v>
      </c>
    </row>
    <row r="14" spans="1:4" x14ac:dyDescent="0.25">
      <c r="A14" s="2" t="s">
        <v>30</v>
      </c>
      <c r="B14" s="7" t="s">
        <v>170</v>
      </c>
      <c r="C14" s="4" t="s">
        <v>18</v>
      </c>
      <c r="D14" s="4" t="s">
        <v>13</v>
      </c>
    </row>
    <row r="15" spans="1:4" x14ac:dyDescent="0.25">
      <c r="A15" s="2" t="s">
        <v>31</v>
      </c>
      <c r="B15" s="7">
        <v>0.4</v>
      </c>
      <c r="C15" s="4" t="s">
        <v>18</v>
      </c>
      <c r="D15" s="4" t="s">
        <v>13</v>
      </c>
    </row>
    <row r="16" spans="1:4" x14ac:dyDescent="0.25">
      <c r="A16" s="2" t="s">
        <v>32</v>
      </c>
      <c r="B16" s="7">
        <v>0.3</v>
      </c>
      <c r="C16" s="4" t="s">
        <v>18</v>
      </c>
      <c r="D16" s="4" t="s">
        <v>15</v>
      </c>
    </row>
    <row r="17" spans="1:4" x14ac:dyDescent="0.25">
      <c r="A17" s="2" t="s">
        <v>33</v>
      </c>
      <c r="B17" s="7">
        <v>0.5</v>
      </c>
      <c r="C17" s="4" t="s">
        <v>18</v>
      </c>
      <c r="D17" s="4" t="s">
        <v>15</v>
      </c>
    </row>
    <row r="18" spans="1:4" x14ac:dyDescent="0.25">
      <c r="A18" s="2" t="s">
        <v>34</v>
      </c>
      <c r="B18" s="7">
        <v>0.5</v>
      </c>
      <c r="C18" s="4" t="s">
        <v>18</v>
      </c>
      <c r="D18" s="4" t="s">
        <v>15</v>
      </c>
    </row>
    <row r="19" spans="1:4" x14ac:dyDescent="0.25">
      <c r="A19" s="2" t="s">
        <v>35</v>
      </c>
      <c r="B19" s="7">
        <v>0.6</v>
      </c>
      <c r="C19" s="4" t="s">
        <v>18</v>
      </c>
      <c r="D19" s="4" t="s">
        <v>13</v>
      </c>
    </row>
    <row r="20" spans="1:4" x14ac:dyDescent="0.25">
      <c r="A20" s="2" t="s">
        <v>36</v>
      </c>
      <c r="B20" s="7">
        <v>0.4</v>
      </c>
      <c r="C20" s="4" t="s">
        <v>18</v>
      </c>
      <c r="D20" s="4" t="s">
        <v>15</v>
      </c>
    </row>
    <row r="21" spans="1:4" x14ac:dyDescent="0.25">
      <c r="A21" s="2" t="s">
        <v>37</v>
      </c>
      <c r="B21" s="7">
        <v>0.5</v>
      </c>
      <c r="C21" s="4" t="s">
        <v>18</v>
      </c>
      <c r="D21" s="4" t="s">
        <v>15</v>
      </c>
    </row>
    <row r="22" spans="1:4" x14ac:dyDescent="0.25">
      <c r="A22" s="2" t="s">
        <v>38</v>
      </c>
      <c r="B22" s="7">
        <v>0.3</v>
      </c>
      <c r="C22" s="4" t="s">
        <v>18</v>
      </c>
      <c r="D22" s="4" t="s">
        <v>15</v>
      </c>
    </row>
    <row r="23" spans="1:4" x14ac:dyDescent="0.25">
      <c r="A23" s="2" t="s">
        <v>39</v>
      </c>
      <c r="B23" s="7" t="s">
        <v>171</v>
      </c>
      <c r="C23" s="4" t="s">
        <v>18</v>
      </c>
      <c r="D23" s="4" t="s">
        <v>15</v>
      </c>
    </row>
    <row r="24" spans="1:4" x14ac:dyDescent="0.25">
      <c r="A24" s="2" t="s">
        <v>40</v>
      </c>
      <c r="B24" s="7">
        <v>0.5</v>
      </c>
      <c r="C24" s="4" t="s">
        <v>18</v>
      </c>
      <c r="D24" s="4" t="s">
        <v>14</v>
      </c>
    </row>
    <row r="25" spans="1:4" x14ac:dyDescent="0.25">
      <c r="A25" s="2" t="s">
        <v>41</v>
      </c>
      <c r="B25" s="7">
        <v>0.5</v>
      </c>
      <c r="C25" s="4" t="s">
        <v>18</v>
      </c>
      <c r="D25" s="4" t="s">
        <v>15</v>
      </c>
    </row>
    <row r="26" spans="1:4" x14ac:dyDescent="0.25">
      <c r="A26" s="2" t="s">
        <v>42</v>
      </c>
      <c r="B26" s="7">
        <v>0.45</v>
      </c>
      <c r="C26" s="4" t="s">
        <v>18</v>
      </c>
      <c r="D26" s="4" t="s">
        <v>22</v>
      </c>
    </row>
    <row r="27" spans="1:4" x14ac:dyDescent="0.25">
      <c r="A27" s="2" t="s">
        <v>43</v>
      </c>
      <c r="B27" s="7">
        <v>0.53</v>
      </c>
      <c r="C27" s="4" t="s">
        <v>18</v>
      </c>
      <c r="D27" s="4" t="s">
        <v>14</v>
      </c>
    </row>
    <row r="28" spans="1:4" x14ac:dyDescent="0.25">
      <c r="A28" s="2" t="s">
        <v>44</v>
      </c>
      <c r="B28" s="7" t="s">
        <v>121</v>
      </c>
      <c r="C28" s="4" t="s">
        <v>18</v>
      </c>
      <c r="D28" s="4" t="s">
        <v>14</v>
      </c>
    </row>
    <row r="29" spans="1:4" x14ac:dyDescent="0.25">
      <c r="A29" s="2" t="s">
        <v>45</v>
      </c>
      <c r="B29" s="7" t="s">
        <v>122</v>
      </c>
      <c r="C29" s="4" t="s">
        <v>18</v>
      </c>
      <c r="D29" s="4" t="s">
        <v>14</v>
      </c>
    </row>
    <row r="30" spans="1:4" x14ac:dyDescent="0.25">
      <c r="A30" s="2" t="s">
        <v>46</v>
      </c>
      <c r="B30" s="7" t="s">
        <v>126</v>
      </c>
      <c r="C30" s="4" t="s">
        <v>17</v>
      </c>
      <c r="D30" s="4" t="s">
        <v>14</v>
      </c>
    </row>
    <row r="31" spans="1:4" x14ac:dyDescent="0.25">
      <c r="A31" s="2" t="s">
        <v>47</v>
      </c>
      <c r="B31" s="7" t="s">
        <v>121</v>
      </c>
      <c r="C31" s="4" t="s">
        <v>17</v>
      </c>
      <c r="D31" s="4" t="s">
        <v>15</v>
      </c>
    </row>
    <row r="32" spans="1:4" x14ac:dyDescent="0.25">
      <c r="A32" s="2" t="s">
        <v>48</v>
      </c>
      <c r="B32" s="7">
        <v>0.65100000000000002</v>
      </c>
      <c r="C32" s="4" t="s">
        <v>18</v>
      </c>
      <c r="D32" s="4" t="s">
        <v>15</v>
      </c>
    </row>
    <row r="33" spans="1:4" x14ac:dyDescent="0.25">
      <c r="A33" s="2" t="s">
        <v>49</v>
      </c>
      <c r="B33" s="7" t="s">
        <v>175</v>
      </c>
      <c r="C33" s="4" t="s">
        <v>18</v>
      </c>
      <c r="D33" s="4" t="s">
        <v>14</v>
      </c>
    </row>
    <row r="34" spans="1:4" x14ac:dyDescent="0.25">
      <c r="A34" s="2" t="s">
        <v>50</v>
      </c>
      <c r="B34" s="7" t="s">
        <v>126</v>
      </c>
      <c r="C34" s="4" t="s">
        <v>18</v>
      </c>
      <c r="D34" s="4" t="s">
        <v>14</v>
      </c>
    </row>
    <row r="35" spans="1:4" x14ac:dyDescent="0.25">
      <c r="A35" s="2" t="s">
        <v>51</v>
      </c>
      <c r="B35" s="7">
        <v>0.5</v>
      </c>
      <c r="C35" s="4" t="s">
        <v>18</v>
      </c>
      <c r="D35" s="4" t="s">
        <v>14</v>
      </c>
    </row>
    <row r="36" spans="1:4" x14ac:dyDescent="0.25">
      <c r="A36" s="2" t="s">
        <v>52</v>
      </c>
      <c r="B36" s="7" t="s">
        <v>174</v>
      </c>
      <c r="C36" s="4" t="s">
        <v>17</v>
      </c>
      <c r="D36" s="4" t="s">
        <v>14</v>
      </c>
    </row>
    <row r="37" spans="1:4" x14ac:dyDescent="0.25">
      <c r="A37" s="2" t="s">
        <v>53</v>
      </c>
      <c r="B37" s="7" t="s">
        <v>121</v>
      </c>
      <c r="C37" s="4"/>
      <c r="D37" s="4" t="s">
        <v>13</v>
      </c>
    </row>
    <row r="38" spans="1:4" x14ac:dyDescent="0.25">
      <c r="A38" s="2" t="s">
        <v>54</v>
      </c>
      <c r="B38" s="7">
        <v>0.42</v>
      </c>
      <c r="C38" s="4" t="s">
        <v>18</v>
      </c>
      <c r="D38" s="4" t="s">
        <v>14</v>
      </c>
    </row>
    <row r="39" spans="1:4" x14ac:dyDescent="0.25">
      <c r="A39" s="2" t="s">
        <v>55</v>
      </c>
      <c r="B39" s="7" t="s">
        <v>125</v>
      </c>
      <c r="C39" s="4" t="s">
        <v>18</v>
      </c>
      <c r="D39" s="4" t="s">
        <v>15</v>
      </c>
    </row>
    <row r="40" spans="1:4" x14ac:dyDescent="0.25">
      <c r="A40" s="2" t="s">
        <v>56</v>
      </c>
      <c r="B40" s="7">
        <v>0.5</v>
      </c>
      <c r="C40" s="4" t="s">
        <v>18</v>
      </c>
      <c r="D40" s="4" t="s">
        <v>22</v>
      </c>
    </row>
    <row r="41" spans="1:4" x14ac:dyDescent="0.25">
      <c r="A41" s="2" t="s">
        <v>57</v>
      </c>
      <c r="B41" s="7" t="s">
        <v>176</v>
      </c>
      <c r="C41" s="4" t="s">
        <v>18</v>
      </c>
      <c r="D41" s="4" t="s">
        <v>14</v>
      </c>
    </row>
    <row r="42" spans="1:4" x14ac:dyDescent="0.25">
      <c r="A42" s="2" t="s">
        <v>58</v>
      </c>
      <c r="B42" s="7">
        <v>0.44</v>
      </c>
      <c r="C42" s="4" t="s">
        <v>18</v>
      </c>
      <c r="D42" s="4" t="s">
        <v>14</v>
      </c>
    </row>
    <row r="43" spans="1:4" x14ac:dyDescent="0.25">
      <c r="A43" s="2" t="s">
        <v>59</v>
      </c>
      <c r="B43" s="7" t="s">
        <v>176</v>
      </c>
      <c r="C43" s="4" t="s">
        <v>17</v>
      </c>
      <c r="D43" s="4" t="s">
        <v>14</v>
      </c>
    </row>
    <row r="44" spans="1:4" x14ac:dyDescent="0.25">
      <c r="A44" s="2" t="s">
        <v>60</v>
      </c>
      <c r="B44" s="7">
        <v>0.48</v>
      </c>
      <c r="C44" s="4" t="s">
        <v>18</v>
      </c>
      <c r="D44" s="4" t="s">
        <v>22</v>
      </c>
    </row>
    <row r="45" spans="1:4" x14ac:dyDescent="0.25">
      <c r="A45" s="2" t="s">
        <v>61</v>
      </c>
      <c r="B45" s="7" t="s">
        <v>121</v>
      </c>
      <c r="C45" s="4" t="s">
        <v>18</v>
      </c>
      <c r="D45" s="4" t="s">
        <v>14</v>
      </c>
    </row>
    <row r="46" spans="1:4" x14ac:dyDescent="0.25">
      <c r="A46" s="2" t="s">
        <v>62</v>
      </c>
      <c r="B46" s="7" t="s">
        <v>118</v>
      </c>
      <c r="C46" s="4" t="s">
        <v>18</v>
      </c>
      <c r="D46" s="4" t="s">
        <v>14</v>
      </c>
    </row>
    <row r="47" spans="1:4" x14ac:dyDescent="0.25">
      <c r="A47" s="2" t="s">
        <v>63</v>
      </c>
      <c r="B47" s="7" t="s">
        <v>121</v>
      </c>
      <c r="C47" s="4" t="s">
        <v>18</v>
      </c>
      <c r="D47" s="4" t="s">
        <v>22</v>
      </c>
    </row>
    <row r="48" spans="1:4" x14ac:dyDescent="0.25">
      <c r="A48" s="2" t="s">
        <v>64</v>
      </c>
      <c r="B48" s="7" t="s">
        <v>121</v>
      </c>
      <c r="C48" s="4" t="s">
        <v>18</v>
      </c>
      <c r="D48" s="4" t="s">
        <v>15</v>
      </c>
    </row>
    <row r="49" spans="1:4" x14ac:dyDescent="0.25">
      <c r="A49" s="2" t="s">
        <v>65</v>
      </c>
      <c r="B49" s="7" t="s">
        <v>121</v>
      </c>
      <c r="C49" s="4" t="s">
        <v>18</v>
      </c>
      <c r="D49" s="4" t="s">
        <v>15</v>
      </c>
    </row>
    <row r="50" spans="1:4" x14ac:dyDescent="0.25">
      <c r="A50" s="2" t="s">
        <v>66</v>
      </c>
      <c r="B50" s="7" t="s">
        <v>172</v>
      </c>
      <c r="C50" s="4" t="s">
        <v>17</v>
      </c>
      <c r="D50" s="4" t="s">
        <v>14</v>
      </c>
    </row>
    <row r="51" spans="1:4" x14ac:dyDescent="0.25">
      <c r="A51" s="2" t="s">
        <v>67</v>
      </c>
      <c r="B51" s="7" t="s">
        <v>118</v>
      </c>
      <c r="C51" s="4" t="s">
        <v>18</v>
      </c>
      <c r="D51" s="4" t="s">
        <v>19</v>
      </c>
    </row>
    <row r="52" spans="1:4" x14ac:dyDescent="0.25">
      <c r="A52" s="2" t="s">
        <v>68</v>
      </c>
      <c r="B52" s="7">
        <v>0.4</v>
      </c>
      <c r="C52" s="4" t="s">
        <v>18</v>
      </c>
      <c r="D52" s="4" t="s">
        <v>15</v>
      </c>
    </row>
    <row r="53" spans="1:4" x14ac:dyDescent="0.25">
      <c r="A53" s="2" t="s">
        <v>69</v>
      </c>
      <c r="B53" s="7">
        <v>0.57999999999999996</v>
      </c>
      <c r="C53" s="4" t="s">
        <v>18</v>
      </c>
      <c r="D53" s="4" t="s">
        <v>14</v>
      </c>
    </row>
    <row r="54" spans="1:4" x14ac:dyDescent="0.25">
      <c r="A54" s="2" t="s">
        <v>70</v>
      </c>
      <c r="B54" s="7">
        <v>0.65</v>
      </c>
      <c r="C54" s="4" t="s">
        <v>18</v>
      </c>
      <c r="D54" s="4" t="s">
        <v>14</v>
      </c>
    </row>
    <row r="55" spans="1:4" x14ac:dyDescent="0.25">
      <c r="A55" s="2" t="s">
        <v>71</v>
      </c>
      <c r="B55" s="7" t="s">
        <v>162</v>
      </c>
      <c r="C55" s="4" t="s">
        <v>18</v>
      </c>
      <c r="D55" s="4" t="s">
        <v>13</v>
      </c>
    </row>
    <row r="56" spans="1:4" x14ac:dyDescent="0.25">
      <c r="A56" s="2" t="s">
        <v>72</v>
      </c>
      <c r="B56" s="7" t="s">
        <v>173</v>
      </c>
      <c r="C56" s="4" t="s">
        <v>18</v>
      </c>
      <c r="D56" s="4" t="s">
        <v>14</v>
      </c>
    </row>
    <row r="57" spans="1:4" x14ac:dyDescent="0.25">
      <c r="A57" s="2" t="s">
        <v>73</v>
      </c>
      <c r="B57" s="7" t="s">
        <v>118</v>
      </c>
      <c r="C57" s="4" t="s">
        <v>17</v>
      </c>
      <c r="D57" s="4" t="s">
        <v>13</v>
      </c>
    </row>
    <row r="58" spans="1:4" x14ac:dyDescent="0.25">
      <c r="A58" s="2" t="s">
        <v>74</v>
      </c>
      <c r="B58" s="7">
        <v>0.6</v>
      </c>
      <c r="C58" s="4" t="s">
        <v>18</v>
      </c>
      <c r="D58" s="4" t="s">
        <v>14</v>
      </c>
    </row>
    <row r="59" spans="1:4" x14ac:dyDescent="0.25">
      <c r="A59" s="2" t="s">
        <v>75</v>
      </c>
      <c r="B59" s="7" t="s">
        <v>121</v>
      </c>
      <c r="C59" s="4" t="s">
        <v>18</v>
      </c>
      <c r="D59" s="4" t="s">
        <v>15</v>
      </c>
    </row>
    <row r="60" spans="1:4" x14ac:dyDescent="0.25">
      <c r="A60" s="2" t="s">
        <v>76</v>
      </c>
      <c r="B60" s="7">
        <v>0.4</v>
      </c>
      <c r="C60" s="4" t="s">
        <v>128</v>
      </c>
      <c r="D60" s="4" t="s">
        <v>13</v>
      </c>
    </row>
    <row r="61" spans="1:4" x14ac:dyDescent="0.25">
      <c r="A61" s="2" t="s">
        <v>77</v>
      </c>
      <c r="B61" s="7" t="s">
        <v>122</v>
      </c>
      <c r="C61" s="4" t="s">
        <v>18</v>
      </c>
      <c r="D61" s="4" t="s">
        <v>15</v>
      </c>
    </row>
    <row r="62" spans="1:4" x14ac:dyDescent="0.25">
      <c r="A62" s="2" t="s">
        <v>78</v>
      </c>
      <c r="B62" s="7" t="s">
        <v>121</v>
      </c>
      <c r="C62" s="4" t="s">
        <v>18</v>
      </c>
      <c r="D62" s="4" t="s">
        <v>14</v>
      </c>
    </row>
    <row r="63" spans="1:4" x14ac:dyDescent="0.25">
      <c r="A63" s="2" t="s">
        <v>79</v>
      </c>
      <c r="B63" s="7" t="s">
        <v>120</v>
      </c>
      <c r="C63" s="4" t="s">
        <v>18</v>
      </c>
      <c r="D63" s="4" t="s">
        <v>13</v>
      </c>
    </row>
    <row r="64" spans="1:4" x14ac:dyDescent="0.25">
      <c r="A64" s="2" t="s">
        <v>80</v>
      </c>
      <c r="B64" s="7" t="s">
        <v>121</v>
      </c>
      <c r="C64" s="4" t="s">
        <v>18</v>
      </c>
      <c r="D64" s="4" t="s">
        <v>14</v>
      </c>
    </row>
    <row r="65" spans="1:4" x14ac:dyDescent="0.25">
      <c r="A65" s="2" t="s">
        <v>81</v>
      </c>
      <c r="B65" s="7">
        <v>0.57999999999999996</v>
      </c>
      <c r="C65" s="4" t="s">
        <v>18</v>
      </c>
      <c r="D65" s="4" t="s">
        <v>14</v>
      </c>
    </row>
    <row r="66" spans="1:4" x14ac:dyDescent="0.25">
      <c r="A66" s="2" t="s">
        <v>82</v>
      </c>
      <c r="B66" s="7">
        <v>0.47</v>
      </c>
      <c r="C66" s="4" t="s">
        <v>17</v>
      </c>
      <c r="D66" s="4" t="s">
        <v>14</v>
      </c>
    </row>
    <row r="67" spans="1:4" x14ac:dyDescent="0.25">
      <c r="A67" s="2" t="s">
        <v>83</v>
      </c>
      <c r="B67" s="7" t="s">
        <v>177</v>
      </c>
      <c r="C67" s="4" t="s">
        <v>129</v>
      </c>
      <c r="D67" s="4" t="s">
        <v>14</v>
      </c>
    </row>
    <row r="68" spans="1:4" x14ac:dyDescent="0.25">
      <c r="A68" s="2" t="s">
        <v>84</v>
      </c>
      <c r="B68" s="7">
        <v>0.5</v>
      </c>
      <c r="C68" s="4" t="s">
        <v>18</v>
      </c>
      <c r="D68" s="4" t="s">
        <v>22</v>
      </c>
    </row>
    <row r="69" spans="1:4" x14ac:dyDescent="0.25">
      <c r="A69" s="2" t="s">
        <v>85</v>
      </c>
      <c r="B69" s="7">
        <v>0.6</v>
      </c>
      <c r="C69" s="4" t="s">
        <v>18</v>
      </c>
      <c r="D69" s="4" t="s">
        <v>22</v>
      </c>
    </row>
    <row r="70" spans="1:4" x14ac:dyDescent="0.25">
      <c r="A70" s="2" t="s">
        <v>86</v>
      </c>
      <c r="B70" s="7" t="s">
        <v>126</v>
      </c>
      <c r="C70" s="4" t="s">
        <v>18</v>
      </c>
      <c r="D70" s="4" t="s">
        <v>15</v>
      </c>
    </row>
    <row r="71" spans="1:4" x14ac:dyDescent="0.25">
      <c r="A71" s="2" t="s">
        <v>87</v>
      </c>
      <c r="B71" s="7" t="s">
        <v>171</v>
      </c>
      <c r="C71" s="4" t="s">
        <v>18</v>
      </c>
      <c r="D71" s="4" t="s">
        <v>15</v>
      </c>
    </row>
    <row r="72" spans="1:4" x14ac:dyDescent="0.25">
      <c r="A72" s="2" t="s">
        <v>88</v>
      </c>
      <c r="B72" s="7" t="s">
        <v>117</v>
      </c>
      <c r="C72" s="4" t="s">
        <v>18</v>
      </c>
      <c r="D72" s="4" t="s">
        <v>14</v>
      </c>
    </row>
    <row r="73" spans="1:4" x14ac:dyDescent="0.25">
      <c r="A73" s="2" t="s">
        <v>89</v>
      </c>
      <c r="B73" s="7">
        <v>0.42</v>
      </c>
      <c r="C73" s="4" t="s">
        <v>18</v>
      </c>
      <c r="D73" s="4" t="s">
        <v>22</v>
      </c>
    </row>
    <row r="74" spans="1:4" x14ac:dyDescent="0.25">
      <c r="A74" s="2" t="s">
        <v>130</v>
      </c>
      <c r="B74" s="7" t="s">
        <v>118</v>
      </c>
      <c r="C74" s="4" t="s">
        <v>18</v>
      </c>
      <c r="D74" s="4" t="s">
        <v>14</v>
      </c>
    </row>
    <row r="75" spans="1:4" x14ac:dyDescent="0.25">
      <c r="A75" s="2" t="s">
        <v>131</v>
      </c>
      <c r="B75" s="7" t="s">
        <v>123</v>
      </c>
      <c r="C75" s="4" t="s">
        <v>18</v>
      </c>
      <c r="D75" s="4" t="s">
        <v>14</v>
      </c>
    </row>
    <row r="76" spans="1:4" x14ac:dyDescent="0.25">
      <c r="A76" s="2" t="s">
        <v>132</v>
      </c>
      <c r="B76" s="7" t="s">
        <v>121</v>
      </c>
      <c r="C76" s="4" t="s">
        <v>18</v>
      </c>
      <c r="D76" s="4" t="s">
        <v>22</v>
      </c>
    </row>
  </sheetData>
  <sortState xmlns:xlrd2="http://schemas.microsoft.com/office/spreadsheetml/2017/richdata2" ref="A11:D76">
    <sortCondition ref="A11:A76"/>
  </sortState>
  <conditionalFormatting sqref="B11:D76">
    <cfRule type="expression" dxfId="3" priority="4">
      <formula>AND(ISNUMBER(B11*1),NOT(ISNUMBER(B11)),NOT(B11=""))</formula>
    </cfRule>
  </conditionalFormatting>
  <conditionalFormatting sqref="B3 B9">
    <cfRule type="cellIs" dxfId="2" priority="3" operator="equal">
      <formula>""</formula>
    </cfRule>
  </conditionalFormatting>
  <conditionalFormatting sqref="B2">
    <cfRule type="cellIs" dxfId="1" priority="2" operator="equal">
      <formula>"Analyte"</formula>
    </cfRule>
  </conditionalFormatting>
  <conditionalFormatting sqref="B1">
    <cfRule type="cellIs" dxfId="0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93178-4ECC-4278-BB46-98A317D4BAF5}">
  <sheetPr codeName="Sheet7">
    <tabColor theme="5" tint="0.79998168889431442"/>
  </sheetPr>
  <dimension ref="A1:D70"/>
  <sheetViews>
    <sheetView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GBM919-5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Pb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AVERAGE(B$11:B$70)</f>
        <v>100.48388888888887</v>
      </c>
      <c r="C4" s="3"/>
      <c r="D4" s="3"/>
    </row>
    <row r="5" spans="1:4" ht="13" x14ac:dyDescent="0.3">
      <c r="A5" s="1" t="s">
        <v>3</v>
      </c>
      <c r="B5" s="3">
        <f>STDEV(B$11:B$70)</f>
        <v>6.2299763519544724</v>
      </c>
      <c r="C5" s="3"/>
      <c r="D5" s="3"/>
    </row>
    <row r="6" spans="1:4" ht="13" x14ac:dyDescent="0.3">
      <c r="A6" s="1" t="s">
        <v>0</v>
      </c>
      <c r="B6" s="3">
        <f>COUNT(B$11:B$70)</f>
        <v>54</v>
      </c>
      <c r="C6" s="3"/>
      <c r="D6" s="3"/>
    </row>
    <row r="7" spans="1:4" ht="13" x14ac:dyDescent="0.3">
      <c r="A7" s="1" t="s">
        <v>6</v>
      </c>
      <c r="B7" s="3">
        <f>TINV(0.05,B6-1)*B5/SQRT(B6-1)</f>
        <v>1.7164232832881936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9" t="s">
        <v>178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27</v>
      </c>
      <c r="B11" s="4">
        <v>102</v>
      </c>
      <c r="C11" s="4" t="s">
        <v>20</v>
      </c>
      <c r="D11" s="4" t="s">
        <v>15</v>
      </c>
    </row>
    <row r="12" spans="1:4" x14ac:dyDescent="0.25">
      <c r="A12" s="2" t="s">
        <v>28</v>
      </c>
      <c r="B12" s="4">
        <v>111.37</v>
      </c>
      <c r="C12" s="4" t="s">
        <v>12</v>
      </c>
      <c r="D12" s="4" t="s">
        <v>13</v>
      </c>
    </row>
    <row r="13" spans="1:4" x14ac:dyDescent="0.25">
      <c r="A13" s="2" t="s">
        <v>29</v>
      </c>
      <c r="B13" s="4">
        <v>97</v>
      </c>
      <c r="C13" s="4" t="s">
        <v>12</v>
      </c>
      <c r="D13" s="4" t="s">
        <v>13</v>
      </c>
    </row>
    <row r="14" spans="1:4" x14ac:dyDescent="0.25">
      <c r="A14" s="2" t="s">
        <v>30</v>
      </c>
      <c r="B14" s="4">
        <v>97</v>
      </c>
      <c r="C14" s="4" t="s">
        <v>12</v>
      </c>
      <c r="D14" s="4" t="s">
        <v>13</v>
      </c>
    </row>
    <row r="15" spans="1:4" x14ac:dyDescent="0.25">
      <c r="A15" s="2" t="s">
        <v>31</v>
      </c>
      <c r="B15" s="4">
        <v>102</v>
      </c>
      <c r="C15" s="4" t="s">
        <v>12</v>
      </c>
      <c r="D15" s="4" t="s">
        <v>13</v>
      </c>
    </row>
    <row r="16" spans="1:4" x14ac:dyDescent="0.25">
      <c r="A16" s="2" t="s">
        <v>32</v>
      </c>
      <c r="B16" s="4">
        <v>102</v>
      </c>
      <c r="C16" s="4" t="s">
        <v>12</v>
      </c>
      <c r="D16" s="4" t="s">
        <v>15</v>
      </c>
    </row>
    <row r="17" spans="1:4" x14ac:dyDescent="0.25">
      <c r="A17" s="2" t="s">
        <v>33</v>
      </c>
      <c r="B17" s="4" t="s">
        <v>90</v>
      </c>
      <c r="C17" s="4" t="s">
        <v>12</v>
      </c>
      <c r="D17" s="4" t="s">
        <v>15</v>
      </c>
    </row>
    <row r="18" spans="1:4" x14ac:dyDescent="0.25">
      <c r="A18" s="2" t="s">
        <v>34</v>
      </c>
      <c r="B18" s="4">
        <v>100</v>
      </c>
      <c r="C18" s="4" t="s">
        <v>12</v>
      </c>
      <c r="D18" s="4" t="s">
        <v>15</v>
      </c>
    </row>
    <row r="19" spans="1:4" x14ac:dyDescent="0.25">
      <c r="A19" s="2" t="s">
        <v>35</v>
      </c>
      <c r="B19" s="4">
        <v>102</v>
      </c>
      <c r="C19" s="4" t="s">
        <v>12</v>
      </c>
      <c r="D19" s="4" t="s">
        <v>15</v>
      </c>
    </row>
    <row r="20" spans="1:4" x14ac:dyDescent="0.25">
      <c r="A20" s="2" t="s">
        <v>36</v>
      </c>
      <c r="B20" s="4">
        <v>93</v>
      </c>
      <c r="C20" s="4" t="s">
        <v>12</v>
      </c>
      <c r="D20" s="4" t="s">
        <v>15</v>
      </c>
    </row>
    <row r="21" spans="1:4" x14ac:dyDescent="0.25">
      <c r="A21" s="2" t="s">
        <v>37</v>
      </c>
      <c r="B21" s="4">
        <v>102</v>
      </c>
      <c r="C21" s="4" t="s">
        <v>12</v>
      </c>
      <c r="D21" s="4" t="s">
        <v>15</v>
      </c>
    </row>
    <row r="22" spans="1:4" x14ac:dyDescent="0.25">
      <c r="A22" s="2" t="s">
        <v>38</v>
      </c>
      <c r="B22" s="4">
        <v>105</v>
      </c>
      <c r="C22" s="4" t="s">
        <v>12</v>
      </c>
      <c r="D22" s="4" t="s">
        <v>13</v>
      </c>
    </row>
    <row r="23" spans="1:4" x14ac:dyDescent="0.25">
      <c r="A23" s="2" t="s">
        <v>39</v>
      </c>
      <c r="B23" s="4">
        <v>105</v>
      </c>
      <c r="C23" s="4" t="s">
        <v>12</v>
      </c>
      <c r="D23" s="4" t="s">
        <v>15</v>
      </c>
    </row>
    <row r="24" spans="1:4" x14ac:dyDescent="0.25">
      <c r="A24" s="2" t="s">
        <v>40</v>
      </c>
      <c r="B24" s="4">
        <v>101</v>
      </c>
      <c r="C24" s="4" t="s">
        <v>12</v>
      </c>
      <c r="D24" s="4" t="s">
        <v>15</v>
      </c>
    </row>
    <row r="25" spans="1:4" x14ac:dyDescent="0.25">
      <c r="A25" s="2" t="s">
        <v>41</v>
      </c>
      <c r="B25" s="4">
        <v>100</v>
      </c>
      <c r="C25" s="4" t="s">
        <v>12</v>
      </c>
      <c r="D25" s="4" t="s">
        <v>15</v>
      </c>
    </row>
    <row r="26" spans="1:4" x14ac:dyDescent="0.25">
      <c r="A26" s="2" t="s">
        <v>42</v>
      </c>
      <c r="B26" s="4">
        <v>105</v>
      </c>
      <c r="C26" s="4" t="s">
        <v>12</v>
      </c>
      <c r="D26" s="4" t="s">
        <v>15</v>
      </c>
    </row>
    <row r="27" spans="1:4" x14ac:dyDescent="0.25">
      <c r="A27" s="2" t="s">
        <v>43</v>
      </c>
      <c r="B27" s="4">
        <v>107</v>
      </c>
      <c r="C27" s="4" t="s">
        <v>12</v>
      </c>
      <c r="D27" s="4" t="s">
        <v>15</v>
      </c>
    </row>
    <row r="28" spans="1:4" x14ac:dyDescent="0.25">
      <c r="A28" s="2" t="s">
        <v>44</v>
      </c>
      <c r="B28" s="4">
        <v>101</v>
      </c>
      <c r="C28" s="4" t="s">
        <v>12</v>
      </c>
      <c r="D28" s="4" t="s">
        <v>15</v>
      </c>
    </row>
    <row r="29" spans="1:4" x14ac:dyDescent="0.25">
      <c r="A29" s="2" t="s">
        <v>45</v>
      </c>
      <c r="B29" s="4">
        <v>104</v>
      </c>
      <c r="C29" s="4" t="s">
        <v>12</v>
      </c>
      <c r="D29" s="4" t="s">
        <v>15</v>
      </c>
    </row>
    <row r="30" spans="1:4" x14ac:dyDescent="0.25">
      <c r="A30" s="2" t="s">
        <v>46</v>
      </c>
      <c r="B30" s="4">
        <v>108</v>
      </c>
      <c r="C30" s="4" t="s">
        <v>12</v>
      </c>
      <c r="D30" s="4" t="s">
        <v>22</v>
      </c>
    </row>
    <row r="31" spans="1:4" x14ac:dyDescent="0.25">
      <c r="A31" s="2" t="s">
        <v>47</v>
      </c>
      <c r="B31" s="4">
        <v>100</v>
      </c>
      <c r="C31" s="4" t="s">
        <v>12</v>
      </c>
      <c r="D31" s="4" t="s">
        <v>15</v>
      </c>
    </row>
    <row r="32" spans="1:4" x14ac:dyDescent="0.25">
      <c r="A32" s="2" t="s">
        <v>48</v>
      </c>
      <c r="B32" s="4">
        <v>99</v>
      </c>
      <c r="C32" s="4" t="s">
        <v>12</v>
      </c>
      <c r="D32" s="4" t="s">
        <v>22</v>
      </c>
    </row>
    <row r="33" spans="1:4" x14ac:dyDescent="0.25">
      <c r="A33" s="2" t="s">
        <v>49</v>
      </c>
      <c r="B33" s="4">
        <v>105</v>
      </c>
      <c r="C33" s="4" t="s">
        <v>12</v>
      </c>
      <c r="D33" s="4" t="s">
        <v>22</v>
      </c>
    </row>
    <row r="34" spans="1:4" x14ac:dyDescent="0.25">
      <c r="A34" s="2" t="s">
        <v>50</v>
      </c>
      <c r="B34" s="4">
        <v>98.2</v>
      </c>
      <c r="C34" s="4" t="s">
        <v>12</v>
      </c>
      <c r="D34" s="4" t="s">
        <v>14</v>
      </c>
    </row>
    <row r="35" spans="1:4" x14ac:dyDescent="0.25">
      <c r="A35" s="2" t="s">
        <v>51</v>
      </c>
      <c r="B35" s="4">
        <v>95</v>
      </c>
      <c r="C35" s="4" t="s">
        <v>12</v>
      </c>
      <c r="D35" s="4" t="s">
        <v>14</v>
      </c>
    </row>
    <row r="36" spans="1:4" x14ac:dyDescent="0.25">
      <c r="A36" s="2" t="s">
        <v>52</v>
      </c>
      <c r="B36" s="4" t="s">
        <v>91</v>
      </c>
      <c r="C36" s="4" t="s">
        <v>21</v>
      </c>
      <c r="D36" s="4" t="s">
        <v>23</v>
      </c>
    </row>
    <row r="37" spans="1:4" x14ac:dyDescent="0.25">
      <c r="A37" s="2" t="s">
        <v>53</v>
      </c>
      <c r="B37" s="4">
        <v>92</v>
      </c>
      <c r="C37" s="4" t="s">
        <v>12</v>
      </c>
      <c r="D37" s="4" t="s">
        <v>14</v>
      </c>
    </row>
    <row r="38" spans="1:4" x14ac:dyDescent="0.25">
      <c r="A38" s="2" t="s">
        <v>54</v>
      </c>
      <c r="B38" s="4">
        <v>92</v>
      </c>
      <c r="C38" s="4" t="s">
        <v>12</v>
      </c>
      <c r="D38" s="4" t="s">
        <v>15</v>
      </c>
    </row>
    <row r="39" spans="1:4" x14ac:dyDescent="0.25">
      <c r="A39" s="2" t="s">
        <v>55</v>
      </c>
      <c r="B39" s="4">
        <v>103</v>
      </c>
      <c r="C39" s="4" t="s">
        <v>12</v>
      </c>
      <c r="D39" s="4" t="s">
        <v>15</v>
      </c>
    </row>
    <row r="40" spans="1:4" x14ac:dyDescent="0.25">
      <c r="A40" s="2" t="s">
        <v>56</v>
      </c>
      <c r="B40" s="4">
        <v>94</v>
      </c>
      <c r="C40" s="4" t="s">
        <v>12</v>
      </c>
      <c r="D40" s="4" t="s">
        <v>13</v>
      </c>
    </row>
    <row r="41" spans="1:4" x14ac:dyDescent="0.25">
      <c r="A41" s="2" t="s">
        <v>57</v>
      </c>
      <c r="B41" s="4">
        <v>109.6</v>
      </c>
      <c r="C41" s="4" t="s">
        <v>12</v>
      </c>
      <c r="D41" s="4" t="s">
        <v>22</v>
      </c>
    </row>
    <row r="42" spans="1:4" x14ac:dyDescent="0.25">
      <c r="A42" s="2" t="s">
        <v>58</v>
      </c>
      <c r="B42" s="4">
        <v>101</v>
      </c>
      <c r="C42" s="4" t="s">
        <v>12</v>
      </c>
      <c r="D42" s="4" t="s">
        <v>15</v>
      </c>
    </row>
    <row r="43" spans="1:4" x14ac:dyDescent="0.25">
      <c r="A43" s="2" t="s">
        <v>59</v>
      </c>
      <c r="B43" s="4">
        <v>105.3</v>
      </c>
      <c r="C43" s="4" t="s">
        <v>12</v>
      </c>
      <c r="D43" s="4" t="s">
        <v>22</v>
      </c>
    </row>
    <row r="44" spans="1:4" x14ac:dyDescent="0.25">
      <c r="A44" s="2" t="s">
        <v>60</v>
      </c>
      <c r="B44" s="4">
        <v>96.2</v>
      </c>
      <c r="C44" s="4" t="s">
        <v>12</v>
      </c>
      <c r="D44" s="4" t="s">
        <v>15</v>
      </c>
    </row>
    <row r="45" spans="1:4" x14ac:dyDescent="0.25">
      <c r="A45" s="2" t="s">
        <v>61</v>
      </c>
      <c r="B45" s="4">
        <v>100</v>
      </c>
      <c r="C45" s="4" t="s">
        <v>12</v>
      </c>
      <c r="D45" s="4" t="s">
        <v>22</v>
      </c>
    </row>
    <row r="46" spans="1:4" x14ac:dyDescent="0.25">
      <c r="A46" s="2" t="s">
        <v>62</v>
      </c>
      <c r="B46" s="4">
        <v>94</v>
      </c>
      <c r="C46" s="4" t="s">
        <v>12</v>
      </c>
      <c r="D46" s="4" t="s">
        <v>13</v>
      </c>
    </row>
    <row r="47" spans="1:4" x14ac:dyDescent="0.25">
      <c r="A47" s="2" t="s">
        <v>63</v>
      </c>
      <c r="B47" s="4">
        <v>94</v>
      </c>
      <c r="C47" s="4" t="s">
        <v>12</v>
      </c>
      <c r="D47" s="4" t="s">
        <v>22</v>
      </c>
    </row>
    <row r="48" spans="1:4" x14ac:dyDescent="0.25">
      <c r="A48" s="2" t="s">
        <v>64</v>
      </c>
      <c r="B48" s="4">
        <v>104.02</v>
      </c>
      <c r="C48" s="4" t="s">
        <v>12</v>
      </c>
      <c r="D48" s="4" t="s">
        <v>22</v>
      </c>
    </row>
    <row r="49" spans="1:4" x14ac:dyDescent="0.25">
      <c r="A49" s="2" t="s">
        <v>65</v>
      </c>
      <c r="B49" s="4">
        <v>93</v>
      </c>
      <c r="C49" s="4" t="s">
        <v>12</v>
      </c>
      <c r="D49" s="4" t="s">
        <v>13</v>
      </c>
    </row>
    <row r="50" spans="1:4" x14ac:dyDescent="0.25">
      <c r="A50" s="2" t="s">
        <v>66</v>
      </c>
      <c r="B50" s="4">
        <v>105</v>
      </c>
      <c r="C50" s="4" t="s">
        <v>21</v>
      </c>
      <c r="D50" s="4" t="s">
        <v>13</v>
      </c>
    </row>
    <row r="51" spans="1:4" x14ac:dyDescent="0.25">
      <c r="A51" s="2" t="s">
        <v>67</v>
      </c>
      <c r="B51" s="4">
        <v>90.6</v>
      </c>
      <c r="C51" s="4" t="s">
        <v>12</v>
      </c>
      <c r="D51" s="4" t="s">
        <v>22</v>
      </c>
    </row>
    <row r="52" spans="1:4" x14ac:dyDescent="0.25">
      <c r="A52" s="2" t="s">
        <v>68</v>
      </c>
      <c r="B52" s="4">
        <v>105</v>
      </c>
      <c r="C52" s="4" t="s">
        <v>12</v>
      </c>
      <c r="D52" s="4" t="s">
        <v>15</v>
      </c>
    </row>
    <row r="53" spans="1:4" x14ac:dyDescent="0.25">
      <c r="A53" s="2" t="s">
        <v>69</v>
      </c>
      <c r="B53" s="4" t="s">
        <v>92</v>
      </c>
      <c r="C53" s="4" t="s">
        <v>26</v>
      </c>
      <c r="D53" s="4" t="s">
        <v>15</v>
      </c>
    </row>
    <row r="54" spans="1:4" x14ac:dyDescent="0.25">
      <c r="A54" s="2" t="s">
        <v>70</v>
      </c>
      <c r="B54" s="4">
        <v>112</v>
      </c>
      <c r="C54" s="4" t="s">
        <v>12</v>
      </c>
      <c r="D54" s="4" t="s">
        <v>15</v>
      </c>
    </row>
    <row r="55" spans="1:4" x14ac:dyDescent="0.25">
      <c r="A55" s="2" t="s">
        <v>71</v>
      </c>
      <c r="B55" s="4" t="s">
        <v>93</v>
      </c>
      <c r="C55" s="4" t="s">
        <v>12</v>
      </c>
      <c r="D55" s="4" t="s">
        <v>13</v>
      </c>
    </row>
    <row r="56" spans="1:4" x14ac:dyDescent="0.25">
      <c r="A56" s="2" t="s">
        <v>72</v>
      </c>
      <c r="B56" s="4">
        <v>99</v>
      </c>
      <c r="C56" s="4" t="s">
        <v>12</v>
      </c>
      <c r="D56" s="4" t="s">
        <v>15</v>
      </c>
    </row>
    <row r="57" spans="1:4" x14ac:dyDescent="0.25">
      <c r="A57" s="2" t="s">
        <v>73</v>
      </c>
      <c r="B57" s="4" t="s">
        <v>94</v>
      </c>
      <c r="C57" s="4" t="s">
        <v>21</v>
      </c>
      <c r="D57" s="4" t="s">
        <v>13</v>
      </c>
    </row>
    <row r="58" spans="1:4" x14ac:dyDescent="0.25">
      <c r="A58" s="2" t="s">
        <v>74</v>
      </c>
      <c r="B58" s="4">
        <v>101</v>
      </c>
      <c r="C58" s="4" t="s">
        <v>12</v>
      </c>
      <c r="D58" s="4" t="s">
        <v>13</v>
      </c>
    </row>
    <row r="59" spans="1:4" x14ac:dyDescent="0.25">
      <c r="A59" s="2" t="s">
        <v>75</v>
      </c>
      <c r="B59" s="4">
        <v>85.6</v>
      </c>
      <c r="C59" s="4" t="s">
        <v>12</v>
      </c>
      <c r="D59" s="4" t="s">
        <v>14</v>
      </c>
    </row>
    <row r="60" spans="1:4" x14ac:dyDescent="0.25">
      <c r="A60" s="2" t="s">
        <v>76</v>
      </c>
      <c r="B60" s="4">
        <v>103</v>
      </c>
      <c r="C60" s="4" t="s">
        <v>21</v>
      </c>
      <c r="D60" s="4" t="s">
        <v>13</v>
      </c>
    </row>
    <row r="61" spans="1:4" x14ac:dyDescent="0.25">
      <c r="A61" s="2" t="s">
        <v>77</v>
      </c>
      <c r="B61" s="4">
        <v>99</v>
      </c>
      <c r="C61" s="4" t="s">
        <v>12</v>
      </c>
      <c r="D61" s="4" t="s">
        <v>14</v>
      </c>
    </row>
    <row r="62" spans="1:4" x14ac:dyDescent="0.25">
      <c r="A62" s="2" t="s">
        <v>78</v>
      </c>
      <c r="B62" s="4">
        <v>110</v>
      </c>
      <c r="C62" s="4" t="s">
        <v>12</v>
      </c>
      <c r="D62" s="4" t="s">
        <v>14</v>
      </c>
    </row>
    <row r="63" spans="1:4" x14ac:dyDescent="0.25">
      <c r="A63" s="2" t="s">
        <v>79</v>
      </c>
      <c r="B63" s="4">
        <v>100</v>
      </c>
      <c r="C63" s="4" t="s">
        <v>12</v>
      </c>
      <c r="D63" s="4" t="s">
        <v>22</v>
      </c>
    </row>
    <row r="64" spans="1:4" x14ac:dyDescent="0.25">
      <c r="A64" s="2" t="s">
        <v>80</v>
      </c>
      <c r="B64" s="4">
        <v>101</v>
      </c>
      <c r="C64" s="4" t="s">
        <v>12</v>
      </c>
      <c r="D64" s="4" t="s">
        <v>22</v>
      </c>
    </row>
    <row r="65" spans="1:4" x14ac:dyDescent="0.25">
      <c r="A65" s="2" t="s">
        <v>81</v>
      </c>
      <c r="B65" s="4">
        <v>102.32</v>
      </c>
      <c r="C65" s="4" t="s">
        <v>12</v>
      </c>
      <c r="D65" s="4" t="s">
        <v>15</v>
      </c>
    </row>
    <row r="66" spans="1:4" x14ac:dyDescent="0.25">
      <c r="A66" s="2" t="s">
        <v>82</v>
      </c>
      <c r="B66" s="4">
        <v>88.1</v>
      </c>
      <c r="C66" s="4" t="s">
        <v>12</v>
      </c>
      <c r="D66" s="4" t="s">
        <v>15</v>
      </c>
    </row>
    <row r="67" spans="1:4" x14ac:dyDescent="0.25">
      <c r="A67" s="2" t="s">
        <v>83</v>
      </c>
      <c r="B67" s="4">
        <v>87</v>
      </c>
      <c r="C67" s="4" t="s">
        <v>12</v>
      </c>
      <c r="D67" s="4" t="s">
        <v>15</v>
      </c>
    </row>
    <row r="68" spans="1:4" x14ac:dyDescent="0.25">
      <c r="A68" s="2" t="s">
        <v>84</v>
      </c>
      <c r="B68" s="4">
        <v>114.82</v>
      </c>
      <c r="C68" s="4" t="s">
        <v>12</v>
      </c>
      <c r="D68" s="4" t="s">
        <v>14</v>
      </c>
    </row>
    <row r="69" spans="1:4" x14ac:dyDescent="0.25">
      <c r="A69" s="2" t="s">
        <v>85</v>
      </c>
      <c r="B69" s="4" t="s">
        <v>95</v>
      </c>
      <c r="C69" s="4" t="s">
        <v>12</v>
      </c>
      <c r="D69" s="4" t="s">
        <v>14</v>
      </c>
    </row>
    <row r="70" spans="1:4" x14ac:dyDescent="0.25">
      <c r="A70" s="2" t="s">
        <v>86</v>
      </c>
      <c r="B70" s="4">
        <v>103</v>
      </c>
      <c r="C70" s="4" t="s">
        <v>12</v>
      </c>
      <c r="D70" s="4" t="s">
        <v>22</v>
      </c>
    </row>
  </sheetData>
  <sortState xmlns:xlrd2="http://schemas.microsoft.com/office/spreadsheetml/2017/richdata2" ref="A11:D70">
    <sortCondition ref="A11:A70"/>
  </sortState>
  <conditionalFormatting sqref="B11:D70">
    <cfRule type="expression" dxfId="51" priority="4">
      <formula>AND(ISNUMBER(B11*1),NOT(ISNUMBER(B11)),NOT(B11=""))</formula>
    </cfRule>
  </conditionalFormatting>
  <conditionalFormatting sqref="B3 B9">
    <cfRule type="cellIs" dxfId="50" priority="3" operator="equal">
      <formula>""</formula>
    </cfRule>
  </conditionalFormatting>
  <conditionalFormatting sqref="B2">
    <cfRule type="cellIs" dxfId="49" priority="2" operator="equal">
      <formula>"Analyte"</formula>
    </cfRule>
  </conditionalFormatting>
  <conditionalFormatting sqref="B1">
    <cfRule type="cellIs" dxfId="48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25953-4A2C-4B5B-AE14-D631F76FE451}">
  <sheetPr codeName="Sheet8">
    <tabColor theme="5" tint="0.79998168889431442"/>
  </sheetPr>
  <dimension ref="A1:D71"/>
  <sheetViews>
    <sheetView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GBM919-5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Zn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AVERAGE(B$11:B$71)</f>
        <v>171.69611111111109</v>
      </c>
      <c r="C4" s="3"/>
      <c r="D4" s="3"/>
    </row>
    <row r="5" spans="1:4" ht="13" x14ac:dyDescent="0.3">
      <c r="A5" s="1" t="s">
        <v>3</v>
      </c>
      <c r="B5" s="3">
        <f>STDEV(B$11:B$71)</f>
        <v>11.031041350228012</v>
      </c>
      <c r="C5" s="3"/>
      <c r="D5" s="3"/>
    </row>
    <row r="6" spans="1:4" ht="13" x14ac:dyDescent="0.3">
      <c r="A6" s="1" t="s">
        <v>0</v>
      </c>
      <c r="B6" s="3">
        <f>COUNT(B$11:B$71)</f>
        <v>54</v>
      </c>
      <c r="C6" s="3"/>
      <c r="D6" s="3"/>
    </row>
    <row r="7" spans="1:4" ht="13" x14ac:dyDescent="0.3">
      <c r="A7" s="1" t="s">
        <v>6</v>
      </c>
      <c r="B7" s="3">
        <f>TINV(0.05,B6-1)*B5/SQRT(B6-1)</f>
        <v>3.0391666264521575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9" t="s">
        <v>178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27</v>
      </c>
      <c r="B11" s="4">
        <v>172</v>
      </c>
      <c r="C11" s="4" t="s">
        <v>20</v>
      </c>
      <c r="D11" s="4" t="s">
        <v>15</v>
      </c>
    </row>
    <row r="12" spans="1:4" x14ac:dyDescent="0.25">
      <c r="A12" s="2" t="s">
        <v>28</v>
      </c>
      <c r="B12" s="4" t="s">
        <v>97</v>
      </c>
      <c r="C12" s="4" t="s">
        <v>12</v>
      </c>
      <c r="D12" s="4" t="s">
        <v>13</v>
      </c>
    </row>
    <row r="13" spans="1:4" x14ac:dyDescent="0.25">
      <c r="A13" s="2" t="s">
        <v>29</v>
      </c>
      <c r="B13" s="4">
        <v>168</v>
      </c>
      <c r="C13" s="4" t="s">
        <v>12</v>
      </c>
      <c r="D13" s="4" t="s">
        <v>13</v>
      </c>
    </row>
    <row r="14" spans="1:4" x14ac:dyDescent="0.25">
      <c r="A14" s="2" t="s">
        <v>30</v>
      </c>
      <c r="B14" s="4">
        <v>168</v>
      </c>
      <c r="C14" s="4" t="s">
        <v>12</v>
      </c>
      <c r="D14" s="4" t="s">
        <v>13</v>
      </c>
    </row>
    <row r="15" spans="1:4" x14ac:dyDescent="0.25">
      <c r="A15" s="2" t="s">
        <v>31</v>
      </c>
      <c r="B15" s="4">
        <v>170</v>
      </c>
      <c r="C15" s="4" t="s">
        <v>12</v>
      </c>
      <c r="D15" s="4" t="s">
        <v>13</v>
      </c>
    </row>
    <row r="16" spans="1:4" x14ac:dyDescent="0.25">
      <c r="A16" s="2" t="s">
        <v>32</v>
      </c>
      <c r="B16" s="4">
        <v>188</v>
      </c>
      <c r="C16" s="4" t="s">
        <v>12</v>
      </c>
      <c r="D16" s="4" t="s">
        <v>15</v>
      </c>
    </row>
    <row r="17" spans="1:4" x14ac:dyDescent="0.25">
      <c r="A17" s="2" t="s">
        <v>33</v>
      </c>
      <c r="B17" s="4" t="s">
        <v>96</v>
      </c>
      <c r="C17" s="4" t="s">
        <v>12</v>
      </c>
      <c r="D17" s="4" t="s">
        <v>15</v>
      </c>
    </row>
    <row r="18" spans="1:4" x14ac:dyDescent="0.25">
      <c r="A18" s="2" t="s">
        <v>34</v>
      </c>
      <c r="B18" s="4">
        <v>183</v>
      </c>
      <c r="C18" s="4" t="s">
        <v>12</v>
      </c>
      <c r="D18" s="4" t="s">
        <v>15</v>
      </c>
    </row>
    <row r="19" spans="1:4" x14ac:dyDescent="0.25">
      <c r="A19" s="2" t="s">
        <v>35</v>
      </c>
      <c r="B19" s="4">
        <v>187</v>
      </c>
      <c r="C19" s="4" t="s">
        <v>12</v>
      </c>
      <c r="D19" s="4" t="s">
        <v>15</v>
      </c>
    </row>
    <row r="20" spans="1:4" x14ac:dyDescent="0.25">
      <c r="A20" s="2" t="s">
        <v>36</v>
      </c>
      <c r="B20" s="4">
        <v>170</v>
      </c>
      <c r="C20" s="4" t="s">
        <v>12</v>
      </c>
      <c r="D20" s="4" t="s">
        <v>15</v>
      </c>
    </row>
    <row r="21" spans="1:4" x14ac:dyDescent="0.25">
      <c r="A21" s="2" t="s">
        <v>37</v>
      </c>
      <c r="B21" s="4">
        <v>181</v>
      </c>
      <c r="C21" s="4" t="s">
        <v>12</v>
      </c>
      <c r="D21" s="4" t="s">
        <v>15</v>
      </c>
    </row>
    <row r="22" spans="1:4" x14ac:dyDescent="0.25">
      <c r="A22" s="2" t="s">
        <v>38</v>
      </c>
      <c r="B22" s="4">
        <v>188</v>
      </c>
      <c r="C22" s="4" t="s">
        <v>12</v>
      </c>
      <c r="D22" s="4" t="s">
        <v>13</v>
      </c>
    </row>
    <row r="23" spans="1:4" x14ac:dyDescent="0.25">
      <c r="A23" s="2" t="s">
        <v>39</v>
      </c>
      <c r="B23" s="4">
        <v>180</v>
      </c>
      <c r="C23" s="4" t="s">
        <v>12</v>
      </c>
      <c r="D23" s="4" t="s">
        <v>15</v>
      </c>
    </row>
    <row r="24" spans="1:4" x14ac:dyDescent="0.25">
      <c r="A24" s="2" t="s">
        <v>40</v>
      </c>
      <c r="B24" s="4">
        <v>166</v>
      </c>
      <c r="C24" s="4" t="s">
        <v>12</v>
      </c>
      <c r="D24" s="4" t="s">
        <v>15</v>
      </c>
    </row>
    <row r="25" spans="1:4" x14ac:dyDescent="0.25">
      <c r="A25" s="2" t="s">
        <v>41</v>
      </c>
      <c r="B25" s="4">
        <v>178</v>
      </c>
      <c r="C25" s="4" t="s">
        <v>12</v>
      </c>
      <c r="D25" s="4" t="s">
        <v>15</v>
      </c>
    </row>
    <row r="26" spans="1:4" x14ac:dyDescent="0.25">
      <c r="A26" s="2" t="s">
        <v>42</v>
      </c>
      <c r="B26" s="4">
        <v>180</v>
      </c>
      <c r="C26" s="4" t="s">
        <v>12</v>
      </c>
      <c r="D26" s="4" t="s">
        <v>15</v>
      </c>
    </row>
    <row r="27" spans="1:4" x14ac:dyDescent="0.25">
      <c r="A27" s="2" t="s">
        <v>43</v>
      </c>
      <c r="B27" s="4">
        <v>187</v>
      </c>
      <c r="C27" s="4" t="s">
        <v>12</v>
      </c>
      <c r="D27" s="4" t="s">
        <v>15</v>
      </c>
    </row>
    <row r="28" spans="1:4" x14ac:dyDescent="0.25">
      <c r="A28" s="2" t="s">
        <v>44</v>
      </c>
      <c r="B28" s="4">
        <v>183</v>
      </c>
      <c r="C28" s="4" t="s">
        <v>12</v>
      </c>
      <c r="D28" s="4" t="s">
        <v>15</v>
      </c>
    </row>
    <row r="29" spans="1:4" x14ac:dyDescent="0.25">
      <c r="A29" s="2" t="s">
        <v>45</v>
      </c>
      <c r="B29" s="4">
        <v>182</v>
      </c>
      <c r="C29" s="4" t="s">
        <v>12</v>
      </c>
      <c r="D29" s="4" t="s">
        <v>15</v>
      </c>
    </row>
    <row r="30" spans="1:4" x14ac:dyDescent="0.25">
      <c r="A30" s="2" t="s">
        <v>46</v>
      </c>
      <c r="B30" s="4">
        <v>185</v>
      </c>
      <c r="C30" s="4" t="s">
        <v>12</v>
      </c>
      <c r="D30" s="4" t="s">
        <v>22</v>
      </c>
    </row>
    <row r="31" spans="1:4" x14ac:dyDescent="0.25">
      <c r="A31" s="2" t="s">
        <v>47</v>
      </c>
      <c r="B31" s="4">
        <v>170</v>
      </c>
      <c r="C31" s="4" t="s">
        <v>12</v>
      </c>
      <c r="D31" s="4" t="s">
        <v>15</v>
      </c>
    </row>
    <row r="32" spans="1:4" x14ac:dyDescent="0.25">
      <c r="A32" s="2" t="s">
        <v>48</v>
      </c>
      <c r="B32" s="4">
        <v>179</v>
      </c>
      <c r="C32" s="4" t="s">
        <v>12</v>
      </c>
      <c r="D32" s="4" t="s">
        <v>15</v>
      </c>
    </row>
    <row r="33" spans="1:4" x14ac:dyDescent="0.25">
      <c r="A33" s="2" t="s">
        <v>49</v>
      </c>
      <c r="B33" s="4" t="s">
        <v>94</v>
      </c>
      <c r="C33" s="4" t="s">
        <v>98</v>
      </c>
      <c r="D33" s="4"/>
    </row>
    <row r="34" spans="1:4" x14ac:dyDescent="0.25">
      <c r="A34" s="2" t="s">
        <v>50</v>
      </c>
      <c r="B34" s="4">
        <v>170</v>
      </c>
      <c r="C34" s="4" t="s">
        <v>12</v>
      </c>
      <c r="D34" s="4" t="s">
        <v>15</v>
      </c>
    </row>
    <row r="35" spans="1:4" x14ac:dyDescent="0.25">
      <c r="A35" s="2" t="s">
        <v>51</v>
      </c>
      <c r="B35" s="4">
        <v>176</v>
      </c>
      <c r="C35" s="4" t="s">
        <v>12</v>
      </c>
      <c r="D35" s="4" t="s">
        <v>14</v>
      </c>
    </row>
    <row r="36" spans="1:4" x14ac:dyDescent="0.25">
      <c r="A36" s="2" t="s">
        <v>52</v>
      </c>
      <c r="B36" s="4">
        <v>160</v>
      </c>
      <c r="C36" s="4" t="s">
        <v>12</v>
      </c>
      <c r="D36" s="4" t="s">
        <v>14</v>
      </c>
    </row>
    <row r="37" spans="1:4" x14ac:dyDescent="0.25">
      <c r="A37" s="2" t="s">
        <v>53</v>
      </c>
      <c r="B37" s="4" t="s">
        <v>99</v>
      </c>
      <c r="C37" s="4" t="s">
        <v>21</v>
      </c>
      <c r="D37" s="4" t="s">
        <v>23</v>
      </c>
    </row>
    <row r="38" spans="1:4" x14ac:dyDescent="0.25">
      <c r="A38" s="2" t="s">
        <v>54</v>
      </c>
      <c r="B38" s="4">
        <v>147</v>
      </c>
      <c r="C38" s="4" t="s">
        <v>12</v>
      </c>
      <c r="D38" s="4" t="s">
        <v>14</v>
      </c>
    </row>
    <row r="39" spans="1:4" x14ac:dyDescent="0.25">
      <c r="A39" s="2" t="s">
        <v>55</v>
      </c>
      <c r="B39" s="4">
        <v>166.2</v>
      </c>
      <c r="C39" s="4" t="s">
        <v>12</v>
      </c>
      <c r="D39" s="4" t="s">
        <v>15</v>
      </c>
    </row>
    <row r="40" spans="1:4" x14ac:dyDescent="0.25">
      <c r="A40" s="2" t="s">
        <v>56</v>
      </c>
      <c r="B40" s="4">
        <v>176</v>
      </c>
      <c r="C40" s="4" t="s">
        <v>12</v>
      </c>
      <c r="D40" s="4" t="s">
        <v>15</v>
      </c>
    </row>
    <row r="41" spans="1:4" x14ac:dyDescent="0.25">
      <c r="A41" s="2" t="s">
        <v>57</v>
      </c>
      <c r="B41" s="4">
        <v>168</v>
      </c>
      <c r="C41" s="4" t="s">
        <v>12</v>
      </c>
      <c r="D41" s="4" t="s">
        <v>13</v>
      </c>
    </row>
    <row r="42" spans="1:4" x14ac:dyDescent="0.25">
      <c r="A42" s="2" t="s">
        <v>58</v>
      </c>
      <c r="B42" s="4">
        <v>159</v>
      </c>
      <c r="C42" s="4" t="s">
        <v>12</v>
      </c>
      <c r="D42" s="4" t="s">
        <v>22</v>
      </c>
    </row>
    <row r="43" spans="1:4" x14ac:dyDescent="0.25">
      <c r="A43" s="2" t="s">
        <v>59</v>
      </c>
      <c r="B43" s="4">
        <v>164</v>
      </c>
      <c r="C43" s="4" t="s">
        <v>12</v>
      </c>
      <c r="D43" s="4" t="s">
        <v>15</v>
      </c>
    </row>
    <row r="44" spans="1:4" x14ac:dyDescent="0.25">
      <c r="A44" s="2" t="s">
        <v>60</v>
      </c>
      <c r="B44" s="4">
        <v>182</v>
      </c>
      <c r="C44" s="4" t="s">
        <v>12</v>
      </c>
      <c r="D44" s="4" t="s">
        <v>15</v>
      </c>
    </row>
    <row r="45" spans="1:4" x14ac:dyDescent="0.25">
      <c r="A45" s="2" t="s">
        <v>61</v>
      </c>
      <c r="B45" s="4">
        <v>164.9</v>
      </c>
      <c r="C45" s="4" t="s">
        <v>12</v>
      </c>
      <c r="D45" s="4" t="s">
        <v>15</v>
      </c>
    </row>
    <row r="46" spans="1:4" x14ac:dyDescent="0.25">
      <c r="A46" s="2" t="s">
        <v>62</v>
      </c>
      <c r="B46" s="4">
        <v>189</v>
      </c>
      <c r="C46" s="4" t="s">
        <v>12</v>
      </c>
      <c r="D46" s="4" t="s">
        <v>15</v>
      </c>
    </row>
    <row r="47" spans="1:4" x14ac:dyDescent="0.25">
      <c r="A47" s="2" t="s">
        <v>63</v>
      </c>
      <c r="B47" s="4">
        <v>171</v>
      </c>
      <c r="C47" s="4" t="s">
        <v>12</v>
      </c>
      <c r="D47" s="4" t="s">
        <v>13</v>
      </c>
    </row>
    <row r="48" spans="1:4" x14ac:dyDescent="0.25">
      <c r="A48" s="2" t="s">
        <v>64</v>
      </c>
      <c r="B48" s="4">
        <v>154</v>
      </c>
      <c r="C48" s="4" t="s">
        <v>12</v>
      </c>
      <c r="D48" s="4" t="s">
        <v>15</v>
      </c>
    </row>
    <row r="49" spans="1:4" x14ac:dyDescent="0.25">
      <c r="A49" s="2" t="s">
        <v>65</v>
      </c>
      <c r="B49" s="4">
        <v>162</v>
      </c>
      <c r="C49" s="4" t="s">
        <v>12</v>
      </c>
      <c r="D49" s="4" t="s">
        <v>22</v>
      </c>
    </row>
    <row r="50" spans="1:4" x14ac:dyDescent="0.25">
      <c r="A50" s="2" t="s">
        <v>66</v>
      </c>
      <c r="B50" s="4" t="s">
        <v>100</v>
      </c>
      <c r="C50" s="4" t="s">
        <v>12</v>
      </c>
      <c r="D50" s="4" t="s">
        <v>13</v>
      </c>
    </row>
    <row r="51" spans="1:4" x14ac:dyDescent="0.25">
      <c r="A51" s="2" t="s">
        <v>67</v>
      </c>
      <c r="B51" s="4" t="s">
        <v>101</v>
      </c>
      <c r="C51" s="4" t="s">
        <v>21</v>
      </c>
      <c r="D51" s="4" t="s">
        <v>13</v>
      </c>
    </row>
    <row r="52" spans="1:4" x14ac:dyDescent="0.25">
      <c r="A52" s="2" t="s">
        <v>68</v>
      </c>
      <c r="B52" s="4">
        <v>181</v>
      </c>
      <c r="C52" s="4" t="s">
        <v>12</v>
      </c>
      <c r="D52" s="4" t="s">
        <v>15</v>
      </c>
    </row>
    <row r="53" spans="1:4" x14ac:dyDescent="0.25">
      <c r="A53" s="2" t="s">
        <v>69</v>
      </c>
      <c r="B53" s="4">
        <v>170</v>
      </c>
      <c r="C53" s="4" t="s">
        <v>12</v>
      </c>
      <c r="D53" s="4" t="s">
        <v>15</v>
      </c>
    </row>
    <row r="54" spans="1:4" x14ac:dyDescent="0.25">
      <c r="A54" s="2" t="s">
        <v>70</v>
      </c>
      <c r="B54" s="4">
        <v>171</v>
      </c>
      <c r="C54" s="4" t="s">
        <v>26</v>
      </c>
      <c r="D54" s="4" t="s">
        <v>15</v>
      </c>
    </row>
    <row r="55" spans="1:4" x14ac:dyDescent="0.25">
      <c r="A55" s="2" t="s">
        <v>71</v>
      </c>
      <c r="B55" s="4">
        <v>155.30000000000001</v>
      </c>
      <c r="C55" s="4" t="s">
        <v>12</v>
      </c>
      <c r="D55" s="4" t="s">
        <v>15</v>
      </c>
    </row>
    <row r="56" spans="1:4" x14ac:dyDescent="0.25">
      <c r="A56" s="2" t="s">
        <v>72</v>
      </c>
      <c r="B56" s="4">
        <v>193</v>
      </c>
      <c r="C56" s="4" t="s">
        <v>12</v>
      </c>
      <c r="D56" s="4" t="s">
        <v>13</v>
      </c>
    </row>
    <row r="57" spans="1:4" x14ac:dyDescent="0.25">
      <c r="A57" s="2" t="s">
        <v>73</v>
      </c>
      <c r="B57" s="4">
        <v>183</v>
      </c>
      <c r="C57" s="4" t="s">
        <v>12</v>
      </c>
      <c r="D57" s="4" t="s">
        <v>15</v>
      </c>
    </row>
    <row r="58" spans="1:4" x14ac:dyDescent="0.25">
      <c r="A58" s="2" t="s">
        <v>74</v>
      </c>
      <c r="B58" s="4" t="s">
        <v>94</v>
      </c>
      <c r="C58" s="4" t="s">
        <v>21</v>
      </c>
      <c r="D58" s="4" t="s">
        <v>13</v>
      </c>
    </row>
    <row r="59" spans="1:4" x14ac:dyDescent="0.25">
      <c r="A59" s="2" t="s">
        <v>75</v>
      </c>
      <c r="B59" s="4">
        <v>162</v>
      </c>
      <c r="C59" s="4" t="s">
        <v>12</v>
      </c>
      <c r="D59" s="4" t="s">
        <v>13</v>
      </c>
    </row>
    <row r="60" spans="1:4" x14ac:dyDescent="0.25">
      <c r="A60" s="2" t="s">
        <v>76</v>
      </c>
      <c r="B60" s="4">
        <v>155.16</v>
      </c>
      <c r="C60" s="4" t="s">
        <v>12</v>
      </c>
      <c r="D60" s="4" t="s">
        <v>14</v>
      </c>
    </row>
    <row r="61" spans="1:4" x14ac:dyDescent="0.25">
      <c r="A61" s="2" t="s">
        <v>77</v>
      </c>
      <c r="B61" s="4">
        <v>179</v>
      </c>
      <c r="C61" s="4" t="s">
        <v>21</v>
      </c>
      <c r="D61" s="4" t="s">
        <v>13</v>
      </c>
    </row>
    <row r="62" spans="1:4" x14ac:dyDescent="0.25">
      <c r="A62" s="2" t="s">
        <v>78</v>
      </c>
      <c r="B62" s="4">
        <v>150</v>
      </c>
      <c r="C62" s="4" t="s">
        <v>12</v>
      </c>
      <c r="D62" s="4" t="s">
        <v>14</v>
      </c>
    </row>
    <row r="63" spans="1:4" x14ac:dyDescent="0.25">
      <c r="A63" s="2" t="s">
        <v>79</v>
      </c>
      <c r="B63" s="4">
        <v>172</v>
      </c>
      <c r="C63" s="4" t="s">
        <v>12</v>
      </c>
      <c r="D63" s="4" t="s">
        <v>14</v>
      </c>
    </row>
    <row r="64" spans="1:4" x14ac:dyDescent="0.25">
      <c r="A64" s="2" t="s">
        <v>80</v>
      </c>
      <c r="B64" s="4">
        <v>172</v>
      </c>
      <c r="C64" s="4" t="s">
        <v>12</v>
      </c>
      <c r="D64" s="4" t="s">
        <v>15</v>
      </c>
    </row>
    <row r="65" spans="1:4" x14ac:dyDescent="0.25">
      <c r="A65" s="2" t="s">
        <v>81</v>
      </c>
      <c r="B65" s="4">
        <v>157</v>
      </c>
      <c r="C65" s="4" t="s">
        <v>12</v>
      </c>
      <c r="D65" s="4" t="s">
        <v>22</v>
      </c>
    </row>
    <row r="66" spans="1:4" x14ac:dyDescent="0.25">
      <c r="A66" s="2" t="s">
        <v>82</v>
      </c>
      <c r="B66" s="4">
        <v>167.71</v>
      </c>
      <c r="C66" s="4" t="s">
        <v>12</v>
      </c>
      <c r="D66" s="4" t="s">
        <v>15</v>
      </c>
    </row>
    <row r="67" spans="1:4" x14ac:dyDescent="0.25">
      <c r="A67" s="2" t="s">
        <v>83</v>
      </c>
      <c r="B67" s="4">
        <v>171</v>
      </c>
      <c r="C67" s="4" t="s">
        <v>12</v>
      </c>
      <c r="D67" s="4" t="s">
        <v>15</v>
      </c>
    </row>
    <row r="68" spans="1:4" x14ac:dyDescent="0.25">
      <c r="A68" s="2" t="s">
        <v>84</v>
      </c>
      <c r="B68" s="4">
        <v>159</v>
      </c>
      <c r="C68" s="4" t="s">
        <v>12</v>
      </c>
      <c r="D68" s="4" t="s">
        <v>15</v>
      </c>
    </row>
    <row r="69" spans="1:4" x14ac:dyDescent="0.25">
      <c r="A69" s="2" t="s">
        <v>85</v>
      </c>
      <c r="B69" s="4">
        <v>177.32</v>
      </c>
      <c r="C69" s="4" t="s">
        <v>12</v>
      </c>
      <c r="D69" s="4" t="s">
        <v>14</v>
      </c>
    </row>
    <row r="70" spans="1:4" x14ac:dyDescent="0.25">
      <c r="A70" s="2" t="s">
        <v>86</v>
      </c>
      <c r="B70" s="4">
        <v>153</v>
      </c>
      <c r="C70" s="4" t="s">
        <v>12</v>
      </c>
      <c r="D70" s="4" t="s">
        <v>14</v>
      </c>
    </row>
    <row r="71" spans="1:4" x14ac:dyDescent="0.25">
      <c r="A71" s="2" t="s">
        <v>87</v>
      </c>
      <c r="B71" s="4">
        <v>169</v>
      </c>
      <c r="C71" s="4" t="s">
        <v>12</v>
      </c>
      <c r="D71" s="4" t="s">
        <v>22</v>
      </c>
    </row>
  </sheetData>
  <sortState xmlns:xlrd2="http://schemas.microsoft.com/office/spreadsheetml/2017/richdata2" ref="A11:D71">
    <sortCondition ref="A11:A71"/>
  </sortState>
  <conditionalFormatting sqref="B11:D71">
    <cfRule type="expression" dxfId="47" priority="4">
      <formula>AND(ISNUMBER(B11*1),NOT(ISNUMBER(B11)),NOT(B11=""))</formula>
    </cfRule>
  </conditionalFormatting>
  <conditionalFormatting sqref="B3 B9">
    <cfRule type="cellIs" dxfId="46" priority="3" operator="equal">
      <formula>""</formula>
    </cfRule>
  </conditionalFormatting>
  <conditionalFormatting sqref="B2">
    <cfRule type="cellIs" dxfId="45" priority="2" operator="equal">
      <formula>"Analyte"</formula>
    </cfRule>
  </conditionalFormatting>
  <conditionalFormatting sqref="B1">
    <cfRule type="cellIs" dxfId="44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5B3A1-C8FB-4A63-A1FA-740A92974732}">
  <sheetPr codeName="Sheet9">
    <tabColor theme="5" tint="0.79998168889431442"/>
  </sheetPr>
  <dimension ref="A1:D70"/>
  <sheetViews>
    <sheetView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GBM919-5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Ni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AVERAGE(B$11:B$70)</f>
        <v>2419.464655172414</v>
      </c>
      <c r="C4" s="3"/>
      <c r="D4" s="3"/>
    </row>
    <row r="5" spans="1:4" ht="13" x14ac:dyDescent="0.3">
      <c r="A5" s="1" t="s">
        <v>3</v>
      </c>
      <c r="B5" s="3">
        <f>STDEV(B$11:B$70)</f>
        <v>136.57131362778699</v>
      </c>
      <c r="C5" s="3"/>
      <c r="D5" s="3"/>
    </row>
    <row r="6" spans="1:4" ht="13" x14ac:dyDescent="0.3">
      <c r="A6" s="1" t="s">
        <v>0</v>
      </c>
      <c r="B6" s="3">
        <f>COUNT(B$11:B$70)</f>
        <v>58</v>
      </c>
      <c r="C6" s="3"/>
      <c r="D6" s="3"/>
    </row>
    <row r="7" spans="1:4" ht="13" x14ac:dyDescent="0.3">
      <c r="A7" s="1" t="s">
        <v>6</v>
      </c>
      <c r="B7" s="3">
        <f>TINV(0.05,B6-1)*B5/SQRT(B6-1)</f>
        <v>36.223223252687816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9" t="s">
        <v>178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27</v>
      </c>
      <c r="B11" s="4">
        <v>2546.1999999999998</v>
      </c>
      <c r="C11" s="4" t="s">
        <v>20</v>
      </c>
      <c r="D11" s="4" t="s">
        <v>15</v>
      </c>
    </row>
    <row r="12" spans="1:4" x14ac:dyDescent="0.25">
      <c r="A12" s="2" t="s">
        <v>28</v>
      </c>
      <c r="B12" s="4">
        <v>2666.6</v>
      </c>
      <c r="C12" s="4" t="s">
        <v>12</v>
      </c>
      <c r="D12" s="4" t="s">
        <v>13</v>
      </c>
    </row>
    <row r="13" spans="1:4" x14ac:dyDescent="0.25">
      <c r="A13" s="2" t="s">
        <v>29</v>
      </c>
      <c r="B13" s="4">
        <v>2350</v>
      </c>
      <c r="C13" s="4" t="s">
        <v>12</v>
      </c>
      <c r="D13" s="4" t="s">
        <v>13</v>
      </c>
    </row>
    <row r="14" spans="1:4" x14ac:dyDescent="0.25">
      <c r="A14" s="2" t="s">
        <v>30</v>
      </c>
      <c r="B14" s="4">
        <v>2370</v>
      </c>
      <c r="C14" s="4" t="s">
        <v>12</v>
      </c>
      <c r="D14" s="4" t="s">
        <v>13</v>
      </c>
    </row>
    <row r="15" spans="1:4" x14ac:dyDescent="0.25">
      <c r="A15" s="2" t="s">
        <v>31</v>
      </c>
      <c r="B15" s="4">
        <v>2340</v>
      </c>
      <c r="C15" s="4" t="s">
        <v>12</v>
      </c>
      <c r="D15" s="4" t="s">
        <v>13</v>
      </c>
    </row>
    <row r="16" spans="1:4" x14ac:dyDescent="0.25">
      <c r="A16" s="2" t="s">
        <v>32</v>
      </c>
      <c r="B16" s="4">
        <v>2570</v>
      </c>
      <c r="C16" s="4" t="s">
        <v>12</v>
      </c>
      <c r="D16" s="4" t="s">
        <v>15</v>
      </c>
    </row>
    <row r="17" spans="1:4" x14ac:dyDescent="0.25">
      <c r="A17" s="2" t="s">
        <v>33</v>
      </c>
      <c r="B17" s="4">
        <v>2790</v>
      </c>
      <c r="C17" s="4" t="s">
        <v>12</v>
      </c>
      <c r="D17" s="4" t="s">
        <v>15</v>
      </c>
    </row>
    <row r="18" spans="1:4" x14ac:dyDescent="0.25">
      <c r="A18" s="2" t="s">
        <v>34</v>
      </c>
      <c r="B18" s="4">
        <v>2390</v>
      </c>
      <c r="C18" s="4" t="s">
        <v>12</v>
      </c>
      <c r="D18" s="4" t="s">
        <v>15</v>
      </c>
    </row>
    <row r="19" spans="1:4" x14ac:dyDescent="0.25">
      <c r="A19" s="2" t="s">
        <v>35</v>
      </c>
      <c r="B19" s="4">
        <v>2480</v>
      </c>
      <c r="C19" s="4" t="s">
        <v>12</v>
      </c>
      <c r="D19" s="4" t="s">
        <v>15</v>
      </c>
    </row>
    <row r="20" spans="1:4" x14ac:dyDescent="0.25">
      <c r="A20" s="2" t="s">
        <v>36</v>
      </c>
      <c r="B20" s="4">
        <v>2380</v>
      </c>
      <c r="C20" s="4" t="s">
        <v>12</v>
      </c>
      <c r="D20" s="4" t="s">
        <v>15</v>
      </c>
    </row>
    <row r="21" spans="1:4" x14ac:dyDescent="0.25">
      <c r="A21" s="2" t="s">
        <v>37</v>
      </c>
      <c r="B21" s="4">
        <v>2410</v>
      </c>
      <c r="C21" s="4" t="s">
        <v>12</v>
      </c>
      <c r="D21" s="4" t="s">
        <v>15</v>
      </c>
    </row>
    <row r="22" spans="1:4" x14ac:dyDescent="0.25">
      <c r="A22" s="2" t="s">
        <v>38</v>
      </c>
      <c r="B22" s="4">
        <v>2440</v>
      </c>
      <c r="C22" s="4" t="s">
        <v>12</v>
      </c>
      <c r="D22" s="4" t="s">
        <v>13</v>
      </c>
    </row>
    <row r="23" spans="1:4" x14ac:dyDescent="0.25">
      <c r="A23" s="2" t="s">
        <v>39</v>
      </c>
      <c r="B23" s="4">
        <v>2530</v>
      </c>
      <c r="C23" s="4" t="s">
        <v>12</v>
      </c>
      <c r="D23" s="4" t="s">
        <v>15</v>
      </c>
    </row>
    <row r="24" spans="1:4" x14ac:dyDescent="0.25">
      <c r="A24" s="2" t="s">
        <v>40</v>
      </c>
      <c r="B24" s="4">
        <v>2450</v>
      </c>
      <c r="C24" s="4" t="s">
        <v>12</v>
      </c>
      <c r="D24" s="4" t="s">
        <v>15</v>
      </c>
    </row>
    <row r="25" spans="1:4" x14ac:dyDescent="0.25">
      <c r="A25" s="2" t="s">
        <v>41</v>
      </c>
      <c r="B25" s="4">
        <v>2490</v>
      </c>
      <c r="C25" s="4" t="s">
        <v>12</v>
      </c>
      <c r="D25" s="4" t="s">
        <v>15</v>
      </c>
    </row>
    <row r="26" spans="1:4" x14ac:dyDescent="0.25">
      <c r="A26" s="2" t="s">
        <v>42</v>
      </c>
      <c r="B26" s="4">
        <v>2486</v>
      </c>
      <c r="C26" s="4" t="s">
        <v>12</v>
      </c>
      <c r="D26" s="4" t="s">
        <v>15</v>
      </c>
    </row>
    <row r="27" spans="1:4" x14ac:dyDescent="0.25">
      <c r="A27" s="2" t="s">
        <v>43</v>
      </c>
      <c r="B27" s="4">
        <v>2510</v>
      </c>
      <c r="C27" s="4" t="s">
        <v>12</v>
      </c>
      <c r="D27" s="4" t="s">
        <v>15</v>
      </c>
    </row>
    <row r="28" spans="1:4" x14ac:dyDescent="0.25">
      <c r="A28" s="2" t="s">
        <v>44</v>
      </c>
      <c r="B28" s="4">
        <v>2440</v>
      </c>
      <c r="C28" s="4" t="s">
        <v>12</v>
      </c>
      <c r="D28" s="4" t="s">
        <v>15</v>
      </c>
    </row>
    <row r="29" spans="1:4" x14ac:dyDescent="0.25">
      <c r="A29" s="2" t="s">
        <v>45</v>
      </c>
      <c r="B29" s="4">
        <v>2480</v>
      </c>
      <c r="C29" s="4" t="s">
        <v>12</v>
      </c>
      <c r="D29" s="4" t="s">
        <v>15</v>
      </c>
    </row>
    <row r="30" spans="1:4" x14ac:dyDescent="0.25">
      <c r="A30" s="2" t="s">
        <v>46</v>
      </c>
      <c r="B30" s="4">
        <v>2540</v>
      </c>
      <c r="C30" s="4" t="s">
        <v>12</v>
      </c>
      <c r="D30" s="4" t="s">
        <v>22</v>
      </c>
    </row>
    <row r="31" spans="1:4" x14ac:dyDescent="0.25">
      <c r="A31" s="2" t="s">
        <v>47</v>
      </c>
      <c r="B31" s="4">
        <v>2581.6</v>
      </c>
      <c r="C31" s="4" t="s">
        <v>12</v>
      </c>
      <c r="D31" s="4" t="s">
        <v>14</v>
      </c>
    </row>
    <row r="32" spans="1:4" x14ac:dyDescent="0.25">
      <c r="A32" s="2" t="s">
        <v>48</v>
      </c>
      <c r="B32" s="4">
        <v>2404</v>
      </c>
      <c r="C32" s="4" t="s">
        <v>12</v>
      </c>
      <c r="D32" s="4" t="s">
        <v>15</v>
      </c>
    </row>
    <row r="33" spans="1:4" x14ac:dyDescent="0.25">
      <c r="A33" s="2" t="s">
        <v>49</v>
      </c>
      <c r="B33" s="4">
        <v>2689</v>
      </c>
      <c r="C33" s="4" t="s">
        <v>21</v>
      </c>
      <c r="D33" s="4" t="s">
        <v>15</v>
      </c>
    </row>
    <row r="34" spans="1:4" x14ac:dyDescent="0.25">
      <c r="A34" s="2" t="s">
        <v>50</v>
      </c>
      <c r="B34" s="4">
        <v>2510</v>
      </c>
      <c r="C34" s="4" t="s">
        <v>12</v>
      </c>
      <c r="D34" s="4" t="s">
        <v>15</v>
      </c>
    </row>
    <row r="35" spans="1:4" x14ac:dyDescent="0.25">
      <c r="A35" s="2" t="s">
        <v>51</v>
      </c>
      <c r="B35" s="4">
        <v>2550</v>
      </c>
      <c r="C35" s="4" t="s">
        <v>98</v>
      </c>
      <c r="D35" s="4"/>
    </row>
    <row r="36" spans="1:4" x14ac:dyDescent="0.25">
      <c r="A36" s="2" t="s">
        <v>52</v>
      </c>
      <c r="B36" s="4">
        <v>2340</v>
      </c>
      <c r="C36" s="4" t="s">
        <v>12</v>
      </c>
      <c r="D36" s="4" t="s">
        <v>15</v>
      </c>
    </row>
    <row r="37" spans="1:4" x14ac:dyDescent="0.25">
      <c r="A37" s="2" t="s">
        <v>53</v>
      </c>
      <c r="B37" s="4">
        <v>2521</v>
      </c>
      <c r="C37" s="4" t="s">
        <v>12</v>
      </c>
      <c r="D37" s="4" t="s">
        <v>14</v>
      </c>
    </row>
    <row r="38" spans="1:4" x14ac:dyDescent="0.25">
      <c r="A38" s="2" t="s">
        <v>54</v>
      </c>
      <c r="B38" s="4">
        <v>2514</v>
      </c>
      <c r="C38" s="4" t="s">
        <v>12</v>
      </c>
      <c r="D38" s="4" t="s">
        <v>22</v>
      </c>
    </row>
    <row r="39" spans="1:4" x14ac:dyDescent="0.25">
      <c r="A39" s="2" t="s">
        <v>55</v>
      </c>
      <c r="B39" s="4">
        <v>2240</v>
      </c>
      <c r="C39" s="4" t="s">
        <v>12</v>
      </c>
      <c r="D39" s="4" t="s">
        <v>15</v>
      </c>
    </row>
    <row r="40" spans="1:4" x14ac:dyDescent="0.25">
      <c r="A40" s="2" t="s">
        <v>56</v>
      </c>
      <c r="B40" s="4">
        <v>2351.6999999999998</v>
      </c>
      <c r="C40" s="4" t="s">
        <v>12</v>
      </c>
      <c r="D40" s="4" t="s">
        <v>15</v>
      </c>
    </row>
    <row r="41" spans="1:4" x14ac:dyDescent="0.25">
      <c r="A41" s="2" t="s">
        <v>57</v>
      </c>
      <c r="B41" s="4">
        <v>2418</v>
      </c>
      <c r="C41" s="4" t="s">
        <v>12</v>
      </c>
      <c r="D41" s="4" t="s">
        <v>15</v>
      </c>
    </row>
    <row r="42" spans="1:4" x14ac:dyDescent="0.25">
      <c r="A42" s="2" t="s">
        <v>58</v>
      </c>
      <c r="B42" s="4">
        <v>2240</v>
      </c>
      <c r="C42" s="4" t="s">
        <v>12</v>
      </c>
      <c r="D42" s="4" t="s">
        <v>13</v>
      </c>
    </row>
    <row r="43" spans="1:4" x14ac:dyDescent="0.25">
      <c r="A43" s="2" t="s">
        <v>59</v>
      </c>
      <c r="B43" s="4">
        <v>2474</v>
      </c>
      <c r="C43" s="4" t="s">
        <v>12</v>
      </c>
      <c r="D43" s="4" t="s">
        <v>22</v>
      </c>
    </row>
    <row r="44" spans="1:4" x14ac:dyDescent="0.25">
      <c r="A44" s="2" t="s">
        <v>60</v>
      </c>
      <c r="B44" s="4">
        <v>2427</v>
      </c>
      <c r="C44" s="4" t="s">
        <v>12</v>
      </c>
      <c r="D44" s="4" t="s">
        <v>15</v>
      </c>
    </row>
    <row r="45" spans="1:4" x14ac:dyDescent="0.25">
      <c r="A45" s="2" t="s">
        <v>61</v>
      </c>
      <c r="B45" s="4">
        <v>2399.1</v>
      </c>
      <c r="C45" s="4" t="s">
        <v>12</v>
      </c>
      <c r="D45" s="4" t="s">
        <v>15</v>
      </c>
    </row>
    <row r="46" spans="1:4" x14ac:dyDescent="0.25">
      <c r="A46" s="2" t="s">
        <v>62</v>
      </c>
      <c r="B46" s="4">
        <v>2409</v>
      </c>
      <c r="C46" s="4" t="s">
        <v>12</v>
      </c>
      <c r="D46" s="4" t="s">
        <v>15</v>
      </c>
    </row>
    <row r="47" spans="1:4" x14ac:dyDescent="0.25">
      <c r="A47" s="2" t="s">
        <v>63</v>
      </c>
      <c r="B47" s="4">
        <v>2340</v>
      </c>
      <c r="C47" s="4" t="s">
        <v>12</v>
      </c>
      <c r="D47" s="4" t="s">
        <v>15</v>
      </c>
    </row>
    <row r="48" spans="1:4" x14ac:dyDescent="0.25">
      <c r="A48" s="2" t="s">
        <v>64</v>
      </c>
      <c r="B48" s="4" t="s">
        <v>102</v>
      </c>
      <c r="C48" s="4" t="s">
        <v>12</v>
      </c>
      <c r="D48" s="4" t="s">
        <v>13</v>
      </c>
    </row>
    <row r="49" spans="1:4" x14ac:dyDescent="0.25">
      <c r="A49" s="2" t="s">
        <v>65</v>
      </c>
      <c r="B49" s="4">
        <v>2381</v>
      </c>
      <c r="C49" s="4" t="s">
        <v>12</v>
      </c>
      <c r="D49" s="4" t="s">
        <v>15</v>
      </c>
    </row>
    <row r="50" spans="1:4" x14ac:dyDescent="0.25">
      <c r="A50" s="2" t="s">
        <v>66</v>
      </c>
      <c r="B50" s="4">
        <v>2382</v>
      </c>
      <c r="C50" s="4" t="s">
        <v>12</v>
      </c>
      <c r="D50" s="4" t="s">
        <v>22</v>
      </c>
    </row>
    <row r="51" spans="1:4" x14ac:dyDescent="0.25">
      <c r="A51" s="2" t="s">
        <v>67</v>
      </c>
      <c r="B51" s="4" t="s">
        <v>103</v>
      </c>
      <c r="C51" s="4" t="s">
        <v>12</v>
      </c>
      <c r="D51" s="4" t="s">
        <v>13</v>
      </c>
    </row>
    <row r="52" spans="1:4" x14ac:dyDescent="0.25">
      <c r="A52" s="2" t="s">
        <v>68</v>
      </c>
      <c r="B52" s="4">
        <v>2106</v>
      </c>
      <c r="C52" s="4" t="s">
        <v>21</v>
      </c>
      <c r="D52" s="4" t="s">
        <v>13</v>
      </c>
    </row>
    <row r="53" spans="1:4" x14ac:dyDescent="0.25">
      <c r="A53" s="2" t="s">
        <v>69</v>
      </c>
      <c r="B53" s="4">
        <v>2371</v>
      </c>
      <c r="C53" s="4" t="s">
        <v>12</v>
      </c>
      <c r="D53" s="4" t="s">
        <v>15</v>
      </c>
    </row>
    <row r="54" spans="1:4" x14ac:dyDescent="0.25">
      <c r="A54" s="2" t="s">
        <v>70</v>
      </c>
      <c r="B54" s="4">
        <v>2432</v>
      </c>
      <c r="C54" s="4" t="s">
        <v>12</v>
      </c>
      <c r="D54" s="4" t="s">
        <v>15</v>
      </c>
    </row>
    <row r="55" spans="1:4" x14ac:dyDescent="0.25">
      <c r="A55" s="2" t="s">
        <v>71</v>
      </c>
      <c r="B55" s="4">
        <v>2297</v>
      </c>
      <c r="C55" s="4" t="s">
        <v>26</v>
      </c>
      <c r="D55" s="4" t="s">
        <v>15</v>
      </c>
    </row>
    <row r="56" spans="1:4" x14ac:dyDescent="0.25">
      <c r="A56" s="2" t="s">
        <v>72</v>
      </c>
      <c r="B56" s="4">
        <v>2529</v>
      </c>
      <c r="C56" s="4" t="s">
        <v>12</v>
      </c>
      <c r="D56" s="4" t="s">
        <v>15</v>
      </c>
    </row>
    <row r="57" spans="1:4" x14ac:dyDescent="0.25">
      <c r="A57" s="2" t="s">
        <v>73</v>
      </c>
      <c r="B57" s="4">
        <v>2571</v>
      </c>
      <c r="C57" s="4" t="s">
        <v>12</v>
      </c>
      <c r="D57" s="4" t="s">
        <v>13</v>
      </c>
    </row>
    <row r="58" spans="1:4" x14ac:dyDescent="0.25">
      <c r="A58" s="2" t="s">
        <v>74</v>
      </c>
      <c r="B58" s="4">
        <v>2266</v>
      </c>
      <c r="C58" s="4" t="s">
        <v>12</v>
      </c>
      <c r="D58" s="4" t="s">
        <v>15</v>
      </c>
    </row>
    <row r="59" spans="1:4" x14ac:dyDescent="0.25">
      <c r="A59" s="2" t="s">
        <v>75</v>
      </c>
      <c r="B59" s="4">
        <v>2150</v>
      </c>
      <c r="C59" s="4" t="s">
        <v>12</v>
      </c>
      <c r="D59" s="4" t="s">
        <v>13</v>
      </c>
    </row>
    <row r="60" spans="1:4" x14ac:dyDescent="0.25">
      <c r="A60" s="2" t="s">
        <v>76</v>
      </c>
      <c r="B60" s="4">
        <v>2427.84</v>
      </c>
      <c r="C60" s="4" t="s">
        <v>12</v>
      </c>
      <c r="D60" s="4" t="s">
        <v>14</v>
      </c>
    </row>
    <row r="61" spans="1:4" x14ac:dyDescent="0.25">
      <c r="A61" s="2" t="s">
        <v>77</v>
      </c>
      <c r="B61" s="4">
        <v>2391</v>
      </c>
      <c r="C61" s="4" t="s">
        <v>21</v>
      </c>
      <c r="D61" s="4" t="s">
        <v>13</v>
      </c>
    </row>
    <row r="62" spans="1:4" x14ac:dyDescent="0.25">
      <c r="A62" s="2" t="s">
        <v>78</v>
      </c>
      <c r="B62" s="4">
        <v>2260</v>
      </c>
      <c r="C62" s="4" t="s">
        <v>12</v>
      </c>
      <c r="D62" s="4" t="s">
        <v>14</v>
      </c>
    </row>
    <row r="63" spans="1:4" x14ac:dyDescent="0.25">
      <c r="A63" s="2" t="s">
        <v>79</v>
      </c>
      <c r="B63" s="4">
        <v>2394</v>
      </c>
      <c r="C63" s="4" t="s">
        <v>12</v>
      </c>
      <c r="D63" s="4" t="s">
        <v>14</v>
      </c>
    </row>
    <row r="64" spans="1:4" x14ac:dyDescent="0.25">
      <c r="A64" s="2" t="s">
        <v>80</v>
      </c>
      <c r="B64" s="4">
        <v>2420</v>
      </c>
      <c r="C64" s="4" t="s">
        <v>12</v>
      </c>
      <c r="D64" s="4" t="s">
        <v>15</v>
      </c>
    </row>
    <row r="65" spans="1:4" x14ac:dyDescent="0.25">
      <c r="A65" s="2" t="s">
        <v>81</v>
      </c>
      <c r="B65" s="4">
        <v>2140</v>
      </c>
      <c r="C65" s="4" t="s">
        <v>12</v>
      </c>
      <c r="D65" s="4" t="s">
        <v>22</v>
      </c>
    </row>
    <row r="66" spans="1:4" x14ac:dyDescent="0.25">
      <c r="A66" s="2" t="s">
        <v>82</v>
      </c>
      <c r="B66" s="4">
        <v>2146.91</v>
      </c>
      <c r="C66" s="4" t="s">
        <v>12</v>
      </c>
      <c r="D66" s="4" t="s">
        <v>15</v>
      </c>
    </row>
    <row r="67" spans="1:4" x14ac:dyDescent="0.25">
      <c r="A67" s="2" t="s">
        <v>83</v>
      </c>
      <c r="B67" s="4">
        <v>2396</v>
      </c>
      <c r="C67" s="4" t="s">
        <v>12</v>
      </c>
      <c r="D67" s="4" t="s">
        <v>15</v>
      </c>
    </row>
    <row r="68" spans="1:4" x14ac:dyDescent="0.25">
      <c r="A68" s="2" t="s">
        <v>84</v>
      </c>
      <c r="B68" s="4">
        <v>2194</v>
      </c>
      <c r="C68" s="4" t="s">
        <v>12</v>
      </c>
      <c r="D68" s="4" t="s">
        <v>15</v>
      </c>
    </row>
    <row r="69" spans="1:4" x14ac:dyDescent="0.25">
      <c r="A69" s="2" t="s">
        <v>85</v>
      </c>
      <c r="B69" s="4">
        <v>2632</v>
      </c>
      <c r="C69" s="4" t="s">
        <v>12</v>
      </c>
      <c r="D69" s="4" t="s">
        <v>14</v>
      </c>
    </row>
    <row r="70" spans="1:4" x14ac:dyDescent="0.25">
      <c r="A70" s="2" t="s">
        <v>86</v>
      </c>
      <c r="B70" s="4">
        <v>2375</v>
      </c>
      <c r="C70" s="4" t="s">
        <v>12</v>
      </c>
      <c r="D70" s="4" t="s">
        <v>22</v>
      </c>
    </row>
  </sheetData>
  <sortState xmlns:xlrd2="http://schemas.microsoft.com/office/spreadsheetml/2017/richdata2" ref="A11:D70">
    <sortCondition ref="A11:A70"/>
  </sortState>
  <conditionalFormatting sqref="B11:D70">
    <cfRule type="expression" dxfId="43" priority="4">
      <formula>AND(ISNUMBER(B11*1),NOT(ISNUMBER(B11)),NOT(B11=""))</formula>
    </cfRule>
  </conditionalFormatting>
  <conditionalFormatting sqref="B3 B9">
    <cfRule type="cellIs" dxfId="42" priority="3" operator="equal">
      <formula>""</formula>
    </cfRule>
  </conditionalFormatting>
  <conditionalFormatting sqref="B2">
    <cfRule type="cellIs" dxfId="41" priority="2" operator="equal">
      <formula>"Analyte"</formula>
    </cfRule>
  </conditionalFormatting>
  <conditionalFormatting sqref="B1">
    <cfRule type="cellIs" dxfId="40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E9234-6AB9-4176-89EC-5978EEA26270}">
  <sheetPr codeName="Sheet10">
    <tabColor theme="5" tint="0.79998168889431442"/>
  </sheetPr>
  <dimension ref="A1:D66"/>
  <sheetViews>
    <sheetView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GBM919-5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As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AVERAGE(B$11:B$66)</f>
        <v>10.499767441860465</v>
      </c>
      <c r="C4" s="3"/>
      <c r="D4" s="3"/>
    </row>
    <row r="5" spans="1:4" ht="13" x14ac:dyDescent="0.3">
      <c r="A5" s="1" t="s">
        <v>3</v>
      </c>
      <c r="B5" s="3">
        <f>STDEV(B$11:B$66)</f>
        <v>3.0556353001440058</v>
      </c>
      <c r="C5" s="3"/>
      <c r="D5" s="3"/>
    </row>
    <row r="6" spans="1:4" ht="13" x14ac:dyDescent="0.3">
      <c r="A6" s="1" t="s">
        <v>0</v>
      </c>
      <c r="B6" s="3">
        <f>COUNT(B$11:B$66)</f>
        <v>43</v>
      </c>
      <c r="C6" s="3"/>
      <c r="D6" s="3"/>
    </row>
    <row r="7" spans="1:4" ht="13" x14ac:dyDescent="0.3">
      <c r="A7" s="1" t="s">
        <v>6</v>
      </c>
      <c r="B7" s="3">
        <f>TINV(0.05,B6-1)*B5/SQRT(B6-1)</f>
        <v>0.95151495433565381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9" t="s">
        <v>178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27</v>
      </c>
      <c r="B11" s="4">
        <v>12.6</v>
      </c>
      <c r="C11" s="4" t="s">
        <v>12</v>
      </c>
      <c r="D11" s="4" t="s">
        <v>13</v>
      </c>
    </row>
    <row r="12" spans="1:4" x14ac:dyDescent="0.25">
      <c r="A12" s="2" t="s">
        <v>28</v>
      </c>
      <c r="B12" s="4">
        <v>17.3</v>
      </c>
      <c r="C12" s="4" t="s">
        <v>98</v>
      </c>
      <c r="D12" s="4"/>
    </row>
    <row r="13" spans="1:4" x14ac:dyDescent="0.25">
      <c r="A13" s="2" t="s">
        <v>29</v>
      </c>
      <c r="B13" s="4">
        <v>5</v>
      </c>
      <c r="C13" s="4" t="s">
        <v>12</v>
      </c>
      <c r="D13" s="4" t="s">
        <v>13</v>
      </c>
    </row>
    <row r="14" spans="1:4" x14ac:dyDescent="0.25">
      <c r="A14" s="2" t="s">
        <v>30</v>
      </c>
      <c r="B14" s="4">
        <v>8</v>
      </c>
      <c r="C14" s="4" t="s">
        <v>12</v>
      </c>
      <c r="D14" s="4" t="s">
        <v>13</v>
      </c>
    </row>
    <row r="15" spans="1:4" x14ac:dyDescent="0.25">
      <c r="A15" s="2" t="s">
        <v>31</v>
      </c>
      <c r="B15" s="4">
        <v>11</v>
      </c>
      <c r="C15" s="4" t="s">
        <v>12</v>
      </c>
      <c r="D15" s="4" t="s">
        <v>15</v>
      </c>
    </row>
    <row r="16" spans="1:4" x14ac:dyDescent="0.25">
      <c r="A16" s="2" t="s">
        <v>32</v>
      </c>
      <c r="B16" s="4" t="s">
        <v>104</v>
      </c>
      <c r="C16" s="4" t="s">
        <v>12</v>
      </c>
      <c r="D16" s="4" t="s">
        <v>15</v>
      </c>
    </row>
    <row r="17" spans="1:4" x14ac:dyDescent="0.25">
      <c r="A17" s="2" t="s">
        <v>33</v>
      </c>
      <c r="B17" s="4">
        <v>10</v>
      </c>
      <c r="C17" s="4" t="s">
        <v>12</v>
      </c>
      <c r="D17" s="4" t="s">
        <v>15</v>
      </c>
    </row>
    <row r="18" spans="1:4" x14ac:dyDescent="0.25">
      <c r="A18" s="2" t="s">
        <v>34</v>
      </c>
      <c r="B18" s="4">
        <v>13</v>
      </c>
      <c r="C18" s="4" t="s">
        <v>12</v>
      </c>
      <c r="D18" s="4" t="s">
        <v>15</v>
      </c>
    </row>
    <row r="19" spans="1:4" x14ac:dyDescent="0.25">
      <c r="A19" s="2" t="s">
        <v>35</v>
      </c>
      <c r="B19" s="4">
        <v>10</v>
      </c>
      <c r="C19" s="4" t="s">
        <v>12</v>
      </c>
      <c r="D19" s="4" t="s">
        <v>15</v>
      </c>
    </row>
    <row r="20" spans="1:4" x14ac:dyDescent="0.25">
      <c r="A20" s="2" t="s">
        <v>36</v>
      </c>
      <c r="B20" s="4">
        <v>8</v>
      </c>
      <c r="C20" s="4" t="s">
        <v>12</v>
      </c>
      <c r="D20" s="4" t="s">
        <v>15</v>
      </c>
    </row>
    <row r="21" spans="1:4" x14ac:dyDescent="0.25">
      <c r="A21" s="2" t="s">
        <v>37</v>
      </c>
      <c r="B21" s="4">
        <v>10</v>
      </c>
      <c r="C21" s="4" t="s">
        <v>12</v>
      </c>
      <c r="D21" s="4" t="s">
        <v>13</v>
      </c>
    </row>
    <row r="22" spans="1:4" x14ac:dyDescent="0.25">
      <c r="A22" s="2" t="s">
        <v>38</v>
      </c>
      <c r="B22" s="4">
        <v>12</v>
      </c>
      <c r="C22" s="4" t="s">
        <v>12</v>
      </c>
      <c r="D22" s="4" t="s">
        <v>15</v>
      </c>
    </row>
    <row r="23" spans="1:4" x14ac:dyDescent="0.25">
      <c r="A23" s="2" t="s">
        <v>39</v>
      </c>
      <c r="B23" s="4">
        <v>5</v>
      </c>
      <c r="C23" s="4" t="s">
        <v>12</v>
      </c>
      <c r="D23" s="4" t="s">
        <v>15</v>
      </c>
    </row>
    <row r="24" spans="1:4" x14ac:dyDescent="0.25">
      <c r="A24" s="2" t="s">
        <v>40</v>
      </c>
      <c r="B24" s="4">
        <v>16</v>
      </c>
      <c r="C24" s="4" t="s">
        <v>12</v>
      </c>
      <c r="D24" s="4" t="s">
        <v>15</v>
      </c>
    </row>
    <row r="25" spans="1:4" x14ac:dyDescent="0.25">
      <c r="A25" s="2" t="s">
        <v>41</v>
      </c>
      <c r="B25" s="4">
        <v>11</v>
      </c>
      <c r="C25" s="4" t="s">
        <v>12</v>
      </c>
      <c r="D25" s="4" t="s">
        <v>15</v>
      </c>
    </row>
    <row r="26" spans="1:4" x14ac:dyDescent="0.25">
      <c r="A26" s="2" t="s">
        <v>42</v>
      </c>
      <c r="B26" s="4">
        <v>12</v>
      </c>
      <c r="C26" s="4" t="s">
        <v>12</v>
      </c>
      <c r="D26" s="4" t="s">
        <v>15</v>
      </c>
    </row>
    <row r="27" spans="1:4" x14ac:dyDescent="0.25">
      <c r="A27" s="2" t="s">
        <v>43</v>
      </c>
      <c r="B27" s="4">
        <v>10</v>
      </c>
      <c r="C27" s="4" t="s">
        <v>12</v>
      </c>
      <c r="D27" s="4" t="s">
        <v>15</v>
      </c>
    </row>
    <row r="28" spans="1:4" x14ac:dyDescent="0.25">
      <c r="A28" s="2" t="s">
        <v>44</v>
      </c>
      <c r="B28" s="4">
        <v>8</v>
      </c>
      <c r="C28" s="4" t="s">
        <v>12</v>
      </c>
      <c r="D28" s="4" t="s">
        <v>15</v>
      </c>
    </row>
    <row r="29" spans="1:4" x14ac:dyDescent="0.25">
      <c r="A29" s="2" t="s">
        <v>45</v>
      </c>
      <c r="B29" s="4">
        <v>9.9</v>
      </c>
      <c r="C29" s="4" t="s">
        <v>12</v>
      </c>
      <c r="D29" s="4" t="s">
        <v>22</v>
      </c>
    </row>
    <row r="30" spans="1:4" x14ac:dyDescent="0.25">
      <c r="A30" s="2" t="s">
        <v>46</v>
      </c>
      <c r="B30" s="4">
        <v>8</v>
      </c>
      <c r="C30" s="4" t="s">
        <v>12</v>
      </c>
      <c r="D30" s="4" t="s">
        <v>15</v>
      </c>
    </row>
    <row r="31" spans="1:4" x14ac:dyDescent="0.25">
      <c r="A31" s="2" t="s">
        <v>47</v>
      </c>
      <c r="B31" s="4" t="s">
        <v>106</v>
      </c>
      <c r="C31" s="4" t="s">
        <v>21</v>
      </c>
      <c r="D31" s="4" t="s">
        <v>15</v>
      </c>
    </row>
    <row r="32" spans="1:4" x14ac:dyDescent="0.25">
      <c r="A32" s="2" t="s">
        <v>48</v>
      </c>
      <c r="B32" s="4">
        <v>9</v>
      </c>
      <c r="C32" s="4" t="s">
        <v>12</v>
      </c>
      <c r="D32" s="4" t="s">
        <v>22</v>
      </c>
    </row>
    <row r="33" spans="1:4" x14ac:dyDescent="0.25">
      <c r="A33" s="2" t="s">
        <v>49</v>
      </c>
      <c r="B33" s="4">
        <v>12.1</v>
      </c>
      <c r="C33" s="4" t="s">
        <v>98</v>
      </c>
      <c r="D33" s="4"/>
    </row>
    <row r="34" spans="1:4" x14ac:dyDescent="0.25">
      <c r="A34" s="2" t="s">
        <v>50</v>
      </c>
      <c r="B34" s="4">
        <v>12</v>
      </c>
      <c r="C34" s="4" t="s">
        <v>12</v>
      </c>
      <c r="D34" s="4" t="s">
        <v>22</v>
      </c>
    </row>
    <row r="35" spans="1:4" x14ac:dyDescent="0.25">
      <c r="A35" s="2" t="s">
        <v>51</v>
      </c>
      <c r="B35" s="4" t="s">
        <v>107</v>
      </c>
      <c r="C35" s="4" t="s">
        <v>12</v>
      </c>
      <c r="D35" s="4" t="s">
        <v>14</v>
      </c>
    </row>
    <row r="36" spans="1:4" x14ac:dyDescent="0.25">
      <c r="A36" s="2" t="s">
        <v>52</v>
      </c>
      <c r="B36" s="4" t="s">
        <v>109</v>
      </c>
      <c r="C36" s="4" t="s">
        <v>12</v>
      </c>
      <c r="D36" s="4" t="s">
        <v>14</v>
      </c>
    </row>
    <row r="37" spans="1:4" x14ac:dyDescent="0.25">
      <c r="A37" s="2" t="s">
        <v>53</v>
      </c>
      <c r="B37" s="4" t="s">
        <v>108</v>
      </c>
      <c r="C37" s="4" t="s">
        <v>12</v>
      </c>
      <c r="D37" s="4" t="s">
        <v>15</v>
      </c>
    </row>
    <row r="38" spans="1:4" x14ac:dyDescent="0.25">
      <c r="A38" s="2" t="s">
        <v>54</v>
      </c>
      <c r="B38" s="4" t="s">
        <v>109</v>
      </c>
      <c r="C38" s="4" t="s">
        <v>12</v>
      </c>
      <c r="D38" s="4" t="s">
        <v>15</v>
      </c>
    </row>
    <row r="39" spans="1:4" x14ac:dyDescent="0.25">
      <c r="A39" s="2" t="s">
        <v>55</v>
      </c>
      <c r="B39" s="4">
        <v>12</v>
      </c>
      <c r="C39" s="4" t="s">
        <v>12</v>
      </c>
      <c r="D39" s="4" t="s">
        <v>15</v>
      </c>
    </row>
    <row r="40" spans="1:4" x14ac:dyDescent="0.25">
      <c r="A40" s="2" t="s">
        <v>56</v>
      </c>
      <c r="B40" s="4" t="s">
        <v>107</v>
      </c>
      <c r="C40" s="4" t="s">
        <v>12</v>
      </c>
      <c r="D40" s="4" t="s">
        <v>13</v>
      </c>
    </row>
    <row r="41" spans="1:4" x14ac:dyDescent="0.25">
      <c r="A41" s="2" t="s">
        <v>57</v>
      </c>
      <c r="B41" s="4">
        <v>15</v>
      </c>
      <c r="C41" s="4" t="s">
        <v>12</v>
      </c>
      <c r="D41" s="4" t="s">
        <v>22</v>
      </c>
    </row>
    <row r="42" spans="1:4" x14ac:dyDescent="0.25">
      <c r="A42" s="2" t="s">
        <v>58</v>
      </c>
      <c r="B42" s="4" t="s">
        <v>110</v>
      </c>
      <c r="C42" s="4" t="s">
        <v>12</v>
      </c>
      <c r="D42" s="4" t="s">
        <v>15</v>
      </c>
    </row>
    <row r="43" spans="1:4" x14ac:dyDescent="0.25">
      <c r="A43" s="2" t="s">
        <v>59</v>
      </c>
      <c r="B43" s="4">
        <v>11.8</v>
      </c>
      <c r="C43" s="4" t="s">
        <v>12</v>
      </c>
      <c r="D43" s="4" t="s">
        <v>22</v>
      </c>
    </row>
    <row r="44" spans="1:4" x14ac:dyDescent="0.25">
      <c r="A44" s="2" t="s">
        <v>60</v>
      </c>
      <c r="B44" s="4">
        <v>8.24</v>
      </c>
      <c r="C44" s="4" t="s">
        <v>12</v>
      </c>
      <c r="D44" s="4" t="s">
        <v>15</v>
      </c>
    </row>
    <row r="45" spans="1:4" x14ac:dyDescent="0.25">
      <c r="A45" s="2" t="s">
        <v>61</v>
      </c>
      <c r="B45" s="4">
        <v>10</v>
      </c>
      <c r="C45" s="4" t="s">
        <v>12</v>
      </c>
      <c r="D45" s="4" t="s">
        <v>22</v>
      </c>
    </row>
    <row r="46" spans="1:4" x14ac:dyDescent="0.25">
      <c r="A46" s="2" t="s">
        <v>62</v>
      </c>
      <c r="B46" s="4">
        <v>7</v>
      </c>
      <c r="C46" s="4" t="s">
        <v>12</v>
      </c>
      <c r="D46" s="4" t="s">
        <v>13</v>
      </c>
    </row>
    <row r="47" spans="1:4" x14ac:dyDescent="0.25">
      <c r="A47" s="2" t="s">
        <v>63</v>
      </c>
      <c r="B47" s="4">
        <v>9</v>
      </c>
      <c r="C47" s="4" t="s">
        <v>12</v>
      </c>
      <c r="D47" s="4" t="s">
        <v>22</v>
      </c>
    </row>
    <row r="48" spans="1:4" x14ac:dyDescent="0.25">
      <c r="A48" s="2" t="s">
        <v>64</v>
      </c>
      <c r="B48" s="4">
        <v>11</v>
      </c>
      <c r="C48" s="4" t="s">
        <v>12</v>
      </c>
      <c r="D48" s="4" t="s">
        <v>22</v>
      </c>
    </row>
    <row r="49" spans="1:4" x14ac:dyDescent="0.25">
      <c r="A49" s="2" t="s">
        <v>65</v>
      </c>
      <c r="B49" s="4">
        <v>5.3</v>
      </c>
      <c r="C49" s="4" t="s">
        <v>12</v>
      </c>
      <c r="D49" s="4" t="s">
        <v>13</v>
      </c>
    </row>
    <row r="50" spans="1:4" x14ac:dyDescent="0.25">
      <c r="A50" s="2" t="s">
        <v>66</v>
      </c>
      <c r="B50" s="4" t="s">
        <v>111</v>
      </c>
      <c r="C50" s="4" t="s">
        <v>21</v>
      </c>
      <c r="D50" s="4" t="s">
        <v>13</v>
      </c>
    </row>
    <row r="51" spans="1:4" x14ac:dyDescent="0.25">
      <c r="A51" s="2" t="s">
        <v>67</v>
      </c>
      <c r="B51" s="4">
        <v>7</v>
      </c>
      <c r="C51" s="4" t="s">
        <v>12</v>
      </c>
      <c r="D51" s="4" t="s">
        <v>19</v>
      </c>
    </row>
    <row r="52" spans="1:4" x14ac:dyDescent="0.25">
      <c r="A52" s="2" t="s">
        <v>68</v>
      </c>
      <c r="B52" s="4">
        <v>10</v>
      </c>
      <c r="C52" s="4" t="s">
        <v>12</v>
      </c>
      <c r="D52" s="4" t="s">
        <v>15</v>
      </c>
    </row>
    <row r="53" spans="1:4" x14ac:dyDescent="0.25">
      <c r="A53" s="2" t="s">
        <v>69</v>
      </c>
      <c r="B53" s="4">
        <v>13.7</v>
      </c>
      <c r="C53" s="4" t="s">
        <v>26</v>
      </c>
      <c r="D53" s="4" t="s">
        <v>15</v>
      </c>
    </row>
    <row r="54" spans="1:4" x14ac:dyDescent="0.25">
      <c r="A54" s="2" t="s">
        <v>70</v>
      </c>
      <c r="B54" s="4">
        <v>8</v>
      </c>
      <c r="C54" s="4" t="s">
        <v>12</v>
      </c>
      <c r="D54" s="4" t="s">
        <v>15</v>
      </c>
    </row>
    <row r="55" spans="1:4" x14ac:dyDescent="0.25">
      <c r="A55" s="2" t="s">
        <v>71</v>
      </c>
      <c r="B55" s="4" t="s">
        <v>105</v>
      </c>
      <c r="C55" s="4" t="s">
        <v>12</v>
      </c>
      <c r="D55" s="4"/>
    </row>
    <row r="56" spans="1:4" x14ac:dyDescent="0.25">
      <c r="A56" s="2" t="s">
        <v>72</v>
      </c>
      <c r="B56" s="4" t="s">
        <v>112</v>
      </c>
      <c r="C56" s="4" t="s">
        <v>12</v>
      </c>
      <c r="D56" s="4" t="s">
        <v>13</v>
      </c>
    </row>
    <row r="57" spans="1:4" x14ac:dyDescent="0.25">
      <c r="A57" s="2" t="s">
        <v>73</v>
      </c>
      <c r="B57" s="4">
        <v>18</v>
      </c>
      <c r="C57" s="4" t="s">
        <v>12</v>
      </c>
      <c r="D57" s="4" t="s">
        <v>15</v>
      </c>
    </row>
    <row r="58" spans="1:4" x14ac:dyDescent="0.25">
      <c r="A58" s="2" t="s">
        <v>74</v>
      </c>
      <c r="B58" s="4" t="s">
        <v>114</v>
      </c>
      <c r="C58" s="4" t="s">
        <v>21</v>
      </c>
      <c r="D58" s="4" t="s">
        <v>13</v>
      </c>
    </row>
    <row r="59" spans="1:4" x14ac:dyDescent="0.25">
      <c r="A59" s="2" t="s">
        <v>75</v>
      </c>
      <c r="B59" s="4">
        <v>9</v>
      </c>
      <c r="C59" s="4" t="s">
        <v>12</v>
      </c>
      <c r="D59" s="4" t="s">
        <v>13</v>
      </c>
    </row>
    <row r="60" spans="1:4" x14ac:dyDescent="0.25">
      <c r="A60" s="2" t="s">
        <v>76</v>
      </c>
      <c r="B60" s="4">
        <v>11</v>
      </c>
      <c r="C60" s="4" t="s">
        <v>21</v>
      </c>
      <c r="D60" s="4" t="s">
        <v>22</v>
      </c>
    </row>
    <row r="61" spans="1:4" x14ac:dyDescent="0.25">
      <c r="A61" s="2" t="s">
        <v>77</v>
      </c>
      <c r="B61" s="4" t="s">
        <v>113</v>
      </c>
      <c r="C61" s="4" t="s">
        <v>12</v>
      </c>
      <c r="D61" s="4" t="s">
        <v>14</v>
      </c>
    </row>
    <row r="62" spans="1:4" x14ac:dyDescent="0.25">
      <c r="A62" s="2" t="s">
        <v>78</v>
      </c>
      <c r="B62" s="4">
        <v>11</v>
      </c>
      <c r="C62" s="4" t="s">
        <v>12</v>
      </c>
      <c r="D62" s="4" t="s">
        <v>22</v>
      </c>
    </row>
    <row r="63" spans="1:4" x14ac:dyDescent="0.25">
      <c r="A63" s="2" t="s">
        <v>79</v>
      </c>
      <c r="B63" s="4">
        <v>15</v>
      </c>
      <c r="C63" s="4" t="s">
        <v>12</v>
      </c>
      <c r="D63" s="4" t="s">
        <v>22</v>
      </c>
    </row>
    <row r="64" spans="1:4" x14ac:dyDescent="0.25">
      <c r="A64" s="2" t="s">
        <v>80</v>
      </c>
      <c r="B64" s="4">
        <v>10.55</v>
      </c>
      <c r="C64" s="4" t="s">
        <v>12</v>
      </c>
      <c r="D64" s="4" t="s">
        <v>15</v>
      </c>
    </row>
    <row r="65" spans="1:4" x14ac:dyDescent="0.25">
      <c r="A65" s="2" t="s">
        <v>81</v>
      </c>
      <c r="B65" s="4">
        <v>6</v>
      </c>
      <c r="C65" s="4" t="s">
        <v>12</v>
      </c>
      <c r="D65" s="4" t="s">
        <v>15</v>
      </c>
    </row>
    <row r="66" spans="1:4" x14ac:dyDescent="0.25">
      <c r="A66" s="2" t="s">
        <v>82</v>
      </c>
      <c r="B66" s="4">
        <v>13</v>
      </c>
      <c r="C66" s="4" t="s">
        <v>12</v>
      </c>
      <c r="D66" s="4" t="s">
        <v>14</v>
      </c>
    </row>
  </sheetData>
  <sortState xmlns:xlrd2="http://schemas.microsoft.com/office/spreadsheetml/2017/richdata2" ref="A11:D66">
    <sortCondition ref="A11:A66"/>
  </sortState>
  <conditionalFormatting sqref="B11:D66">
    <cfRule type="expression" dxfId="39" priority="4">
      <formula>AND(ISNUMBER(B11*1),NOT(ISNUMBER(B11)),NOT(B11=""))</formula>
    </cfRule>
  </conditionalFormatting>
  <conditionalFormatting sqref="B3 B9">
    <cfRule type="cellIs" dxfId="38" priority="3" operator="equal">
      <formula>""</formula>
    </cfRule>
  </conditionalFormatting>
  <conditionalFormatting sqref="B2">
    <cfRule type="cellIs" dxfId="37" priority="2" operator="equal">
      <formula>"Analyte"</formula>
    </cfRule>
  </conditionalFormatting>
  <conditionalFormatting sqref="B1">
    <cfRule type="cellIs" dxfId="36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326E1-63E7-4A77-8B42-025B82ACA16F}">
  <sheetPr codeName="Sheet11">
    <tabColor theme="5" tint="0.79998168889431442"/>
  </sheetPr>
  <dimension ref="A1:D68"/>
  <sheetViews>
    <sheetView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GBM919-5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Co Total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AVERAGE(B$11:B$68)</f>
        <v>82.68759259259258</v>
      </c>
      <c r="C4" s="3"/>
      <c r="D4" s="3"/>
    </row>
    <row r="5" spans="1:4" ht="13" x14ac:dyDescent="0.3">
      <c r="A5" s="1" t="s">
        <v>3</v>
      </c>
      <c r="B5" s="3">
        <f>STDEV(B$11:B$68)</f>
        <v>6.7442898097898079</v>
      </c>
      <c r="C5" s="3"/>
      <c r="D5" s="3"/>
    </row>
    <row r="6" spans="1:4" ht="13" x14ac:dyDescent="0.3">
      <c r="A6" s="1" t="s">
        <v>0</v>
      </c>
      <c r="B6" s="3">
        <f>COUNT(B$11:B$68)</f>
        <v>54</v>
      </c>
      <c r="C6" s="3"/>
      <c r="D6" s="3"/>
    </row>
    <row r="7" spans="1:4" ht="13" x14ac:dyDescent="0.3">
      <c r="A7" s="1" t="s">
        <v>6</v>
      </c>
      <c r="B7" s="3">
        <f>TINV(0.05,B6-1)*B5/SQRT(B6-1)</f>
        <v>1.8581219903242296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9" t="s">
        <v>178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27</v>
      </c>
      <c r="B11" s="4">
        <v>87.1</v>
      </c>
      <c r="C11" s="4" t="s">
        <v>20</v>
      </c>
      <c r="D11" s="4" t="s">
        <v>15</v>
      </c>
    </row>
    <row r="12" spans="1:4" x14ac:dyDescent="0.25">
      <c r="A12" s="2" t="s">
        <v>28</v>
      </c>
      <c r="B12" s="4">
        <v>96.4</v>
      </c>
      <c r="C12" s="4" t="s">
        <v>12</v>
      </c>
      <c r="D12" s="4" t="s">
        <v>13</v>
      </c>
    </row>
    <row r="13" spans="1:4" x14ac:dyDescent="0.25">
      <c r="A13" s="2" t="s">
        <v>29</v>
      </c>
      <c r="B13" s="4">
        <v>101</v>
      </c>
      <c r="C13" s="4" t="s">
        <v>98</v>
      </c>
      <c r="D13" s="4"/>
    </row>
    <row r="14" spans="1:4" x14ac:dyDescent="0.25">
      <c r="A14" s="2" t="s">
        <v>30</v>
      </c>
      <c r="B14" s="4">
        <v>85</v>
      </c>
      <c r="C14" s="4" t="s">
        <v>12</v>
      </c>
      <c r="D14" s="4" t="s">
        <v>13</v>
      </c>
    </row>
    <row r="15" spans="1:4" x14ac:dyDescent="0.25">
      <c r="A15" s="2" t="s">
        <v>31</v>
      </c>
      <c r="B15" s="4">
        <v>86</v>
      </c>
      <c r="C15" s="4" t="s">
        <v>12</v>
      </c>
      <c r="D15" s="4" t="s">
        <v>13</v>
      </c>
    </row>
    <row r="16" spans="1:4" x14ac:dyDescent="0.25">
      <c r="A16" s="2" t="s">
        <v>32</v>
      </c>
      <c r="B16" s="4">
        <v>79</v>
      </c>
      <c r="C16" s="4" t="s">
        <v>12</v>
      </c>
      <c r="D16" s="4" t="s">
        <v>15</v>
      </c>
    </row>
    <row r="17" spans="1:4" x14ac:dyDescent="0.25">
      <c r="A17" s="2" t="s">
        <v>33</v>
      </c>
      <c r="B17" s="4" t="s">
        <v>115</v>
      </c>
      <c r="C17" s="4" t="s">
        <v>12</v>
      </c>
      <c r="D17" s="4" t="s">
        <v>15</v>
      </c>
    </row>
    <row r="18" spans="1:4" x14ac:dyDescent="0.25">
      <c r="A18" s="2" t="s">
        <v>34</v>
      </c>
      <c r="B18" s="4">
        <v>81</v>
      </c>
      <c r="C18" s="4" t="s">
        <v>12</v>
      </c>
      <c r="D18" s="4" t="s">
        <v>15</v>
      </c>
    </row>
    <row r="19" spans="1:4" x14ac:dyDescent="0.25">
      <c r="A19" s="2" t="s">
        <v>35</v>
      </c>
      <c r="B19" s="4">
        <v>87</v>
      </c>
      <c r="C19" s="4" t="s">
        <v>12</v>
      </c>
      <c r="D19" s="4" t="s">
        <v>15</v>
      </c>
    </row>
    <row r="20" spans="1:4" x14ac:dyDescent="0.25">
      <c r="A20" s="2" t="s">
        <v>36</v>
      </c>
      <c r="B20" s="4">
        <v>81</v>
      </c>
      <c r="C20" s="4" t="s">
        <v>12</v>
      </c>
      <c r="D20" s="4" t="s">
        <v>15</v>
      </c>
    </row>
    <row r="21" spans="1:4" x14ac:dyDescent="0.25">
      <c r="A21" s="2" t="s">
        <v>37</v>
      </c>
      <c r="B21" s="4">
        <v>81</v>
      </c>
      <c r="C21" s="4" t="s">
        <v>12</v>
      </c>
      <c r="D21" s="4" t="s">
        <v>15</v>
      </c>
    </row>
    <row r="22" spans="1:4" x14ac:dyDescent="0.25">
      <c r="A22" s="2" t="s">
        <v>38</v>
      </c>
      <c r="B22" s="4">
        <v>83</v>
      </c>
      <c r="C22" s="4" t="s">
        <v>12</v>
      </c>
      <c r="D22" s="4" t="s">
        <v>13</v>
      </c>
    </row>
    <row r="23" spans="1:4" x14ac:dyDescent="0.25">
      <c r="A23" s="2" t="s">
        <v>39</v>
      </c>
      <c r="B23" s="4">
        <v>85</v>
      </c>
      <c r="C23" s="4" t="s">
        <v>12</v>
      </c>
      <c r="D23" s="4" t="s">
        <v>15</v>
      </c>
    </row>
    <row r="24" spans="1:4" x14ac:dyDescent="0.25">
      <c r="A24" s="2" t="s">
        <v>40</v>
      </c>
      <c r="B24" s="4">
        <v>80</v>
      </c>
      <c r="C24" s="4" t="s">
        <v>12</v>
      </c>
      <c r="D24" s="4" t="s">
        <v>15</v>
      </c>
    </row>
    <row r="25" spans="1:4" x14ac:dyDescent="0.25">
      <c r="A25" s="2" t="s">
        <v>41</v>
      </c>
      <c r="B25" s="4">
        <v>86</v>
      </c>
      <c r="C25" s="4" t="s">
        <v>12</v>
      </c>
      <c r="D25" s="4" t="s">
        <v>15</v>
      </c>
    </row>
    <row r="26" spans="1:4" x14ac:dyDescent="0.25">
      <c r="A26" s="2" t="s">
        <v>42</v>
      </c>
      <c r="B26" s="4">
        <v>87</v>
      </c>
      <c r="C26" s="4" t="s">
        <v>12</v>
      </c>
      <c r="D26" s="4" t="s">
        <v>15</v>
      </c>
    </row>
    <row r="27" spans="1:4" x14ac:dyDescent="0.25">
      <c r="A27" s="2" t="s">
        <v>43</v>
      </c>
      <c r="B27" s="4">
        <v>89</v>
      </c>
      <c r="C27" s="4" t="s">
        <v>12</v>
      </c>
      <c r="D27" s="4" t="s">
        <v>15</v>
      </c>
    </row>
    <row r="28" spans="1:4" x14ac:dyDescent="0.25">
      <c r="A28" s="2" t="s">
        <v>44</v>
      </c>
      <c r="B28" s="4">
        <v>82</v>
      </c>
      <c r="C28" s="4" t="s">
        <v>12</v>
      </c>
      <c r="D28" s="4" t="s">
        <v>15</v>
      </c>
    </row>
    <row r="29" spans="1:4" x14ac:dyDescent="0.25">
      <c r="A29" s="2" t="s">
        <v>45</v>
      </c>
      <c r="B29" s="4">
        <v>87</v>
      </c>
      <c r="C29" s="4" t="s">
        <v>12</v>
      </c>
      <c r="D29" s="4" t="s">
        <v>15</v>
      </c>
    </row>
    <row r="30" spans="1:4" x14ac:dyDescent="0.25">
      <c r="A30" s="2" t="s">
        <v>46</v>
      </c>
      <c r="B30" s="4">
        <v>76.599999999999994</v>
      </c>
      <c r="C30" s="4" t="s">
        <v>12</v>
      </c>
      <c r="D30" s="4" t="s">
        <v>22</v>
      </c>
    </row>
    <row r="31" spans="1:4" x14ac:dyDescent="0.25">
      <c r="A31" s="2" t="s">
        <v>47</v>
      </c>
      <c r="B31" s="4">
        <v>85</v>
      </c>
      <c r="C31" s="4" t="s">
        <v>12</v>
      </c>
      <c r="D31" s="4" t="s">
        <v>15</v>
      </c>
    </row>
    <row r="32" spans="1:4" x14ac:dyDescent="0.25">
      <c r="A32" s="2" t="s">
        <v>48</v>
      </c>
      <c r="B32" s="4">
        <v>97</v>
      </c>
      <c r="C32" s="4" t="s">
        <v>21</v>
      </c>
      <c r="D32" s="4" t="s">
        <v>15</v>
      </c>
    </row>
    <row r="33" spans="1:4" x14ac:dyDescent="0.25">
      <c r="A33" s="2" t="s">
        <v>49</v>
      </c>
      <c r="B33" s="4" t="s">
        <v>100</v>
      </c>
      <c r="C33" s="4" t="s">
        <v>12</v>
      </c>
      <c r="D33" s="4" t="s">
        <v>22</v>
      </c>
    </row>
    <row r="34" spans="1:4" x14ac:dyDescent="0.25">
      <c r="A34" s="2" t="s">
        <v>50</v>
      </c>
      <c r="B34" s="4">
        <v>88</v>
      </c>
      <c r="C34" s="4" t="s">
        <v>98</v>
      </c>
      <c r="D34" s="4"/>
    </row>
    <row r="35" spans="1:4" x14ac:dyDescent="0.25">
      <c r="A35" s="2" t="s">
        <v>51</v>
      </c>
      <c r="B35" s="4">
        <v>82</v>
      </c>
      <c r="C35" s="4" t="s">
        <v>12</v>
      </c>
      <c r="D35" s="4" t="s">
        <v>15</v>
      </c>
    </row>
    <row r="36" spans="1:4" x14ac:dyDescent="0.25">
      <c r="A36" s="2" t="s">
        <v>52</v>
      </c>
      <c r="B36" s="4">
        <v>82.9</v>
      </c>
      <c r="C36" s="4" t="s">
        <v>12</v>
      </c>
      <c r="D36" s="4" t="s">
        <v>14</v>
      </c>
    </row>
    <row r="37" spans="1:4" x14ac:dyDescent="0.25">
      <c r="A37" s="2" t="s">
        <v>53</v>
      </c>
      <c r="B37" s="4">
        <v>75.5</v>
      </c>
      <c r="C37" s="4" t="s">
        <v>12</v>
      </c>
      <c r="D37" s="4" t="s">
        <v>22</v>
      </c>
    </row>
    <row r="38" spans="1:4" x14ac:dyDescent="0.25">
      <c r="A38" s="2" t="s">
        <v>54</v>
      </c>
      <c r="B38" s="4">
        <v>85</v>
      </c>
      <c r="C38" s="4" t="s">
        <v>12</v>
      </c>
      <c r="D38" s="4" t="s">
        <v>15</v>
      </c>
    </row>
    <row r="39" spans="1:4" x14ac:dyDescent="0.25">
      <c r="A39" s="2" t="s">
        <v>55</v>
      </c>
      <c r="B39" s="4">
        <v>82</v>
      </c>
      <c r="C39" s="4" t="s">
        <v>12</v>
      </c>
      <c r="D39" s="4" t="s">
        <v>15</v>
      </c>
    </row>
    <row r="40" spans="1:4" x14ac:dyDescent="0.25">
      <c r="A40" s="2" t="s">
        <v>56</v>
      </c>
      <c r="B40" s="4">
        <v>86</v>
      </c>
      <c r="C40" s="4" t="s">
        <v>12</v>
      </c>
      <c r="D40" s="4" t="s">
        <v>15</v>
      </c>
    </row>
    <row r="41" spans="1:4" x14ac:dyDescent="0.25">
      <c r="A41" s="2" t="s">
        <v>57</v>
      </c>
      <c r="B41" s="4">
        <v>82</v>
      </c>
      <c r="C41" s="4" t="s">
        <v>12</v>
      </c>
      <c r="D41" s="4" t="s">
        <v>13</v>
      </c>
    </row>
    <row r="42" spans="1:4" x14ac:dyDescent="0.25">
      <c r="A42" s="2" t="s">
        <v>58</v>
      </c>
      <c r="B42" s="4">
        <v>94.9</v>
      </c>
      <c r="C42" s="4" t="s">
        <v>12</v>
      </c>
      <c r="D42" s="4" t="s">
        <v>22</v>
      </c>
    </row>
    <row r="43" spans="1:4" x14ac:dyDescent="0.25">
      <c r="A43" s="2" t="s">
        <v>59</v>
      </c>
      <c r="B43" s="4">
        <v>88</v>
      </c>
      <c r="C43" s="4" t="s">
        <v>12</v>
      </c>
      <c r="D43" s="4" t="s">
        <v>15</v>
      </c>
    </row>
    <row r="44" spans="1:4" x14ac:dyDescent="0.25">
      <c r="A44" s="2" t="s">
        <v>60</v>
      </c>
      <c r="B44" s="4">
        <v>84.1</v>
      </c>
      <c r="C44" s="4" t="s">
        <v>12</v>
      </c>
      <c r="D44" s="4" t="s">
        <v>22</v>
      </c>
    </row>
    <row r="45" spans="1:4" x14ac:dyDescent="0.25">
      <c r="A45" s="2" t="s">
        <v>61</v>
      </c>
      <c r="B45" s="4">
        <v>77.7</v>
      </c>
      <c r="C45" s="4" t="s">
        <v>12</v>
      </c>
      <c r="D45" s="4" t="s">
        <v>15</v>
      </c>
    </row>
    <row r="46" spans="1:4" x14ac:dyDescent="0.25">
      <c r="A46" s="2" t="s">
        <v>62</v>
      </c>
      <c r="B46" s="4">
        <v>71</v>
      </c>
      <c r="C46" s="4" t="s">
        <v>12</v>
      </c>
      <c r="D46" s="4" t="s">
        <v>22</v>
      </c>
    </row>
    <row r="47" spans="1:4" x14ac:dyDescent="0.25">
      <c r="A47" s="2" t="s">
        <v>63</v>
      </c>
      <c r="B47" s="4">
        <v>71</v>
      </c>
      <c r="C47" s="4" t="s">
        <v>12</v>
      </c>
      <c r="D47" s="4" t="s">
        <v>13</v>
      </c>
    </row>
    <row r="48" spans="1:4" x14ac:dyDescent="0.25">
      <c r="A48" s="2" t="s">
        <v>64</v>
      </c>
      <c r="B48" s="4">
        <v>80.400000000000006</v>
      </c>
      <c r="C48" s="4" t="s">
        <v>12</v>
      </c>
      <c r="D48" s="4" t="s">
        <v>22</v>
      </c>
    </row>
    <row r="49" spans="1:4" x14ac:dyDescent="0.25">
      <c r="A49" s="2" t="s">
        <v>65</v>
      </c>
      <c r="B49" s="4">
        <v>83</v>
      </c>
      <c r="C49" s="4" t="s">
        <v>12</v>
      </c>
      <c r="D49" s="4" t="s">
        <v>22</v>
      </c>
    </row>
    <row r="50" spans="1:4" x14ac:dyDescent="0.25">
      <c r="A50" s="2" t="s">
        <v>66</v>
      </c>
      <c r="B50" s="4" t="s">
        <v>116</v>
      </c>
      <c r="C50" s="4" t="s">
        <v>12</v>
      </c>
      <c r="D50" s="4" t="s">
        <v>13</v>
      </c>
    </row>
    <row r="51" spans="1:4" x14ac:dyDescent="0.25">
      <c r="A51" s="2" t="s">
        <v>67</v>
      </c>
      <c r="B51" s="4">
        <v>83</v>
      </c>
      <c r="C51" s="4" t="s">
        <v>12</v>
      </c>
      <c r="D51" s="4" t="s">
        <v>15</v>
      </c>
    </row>
    <row r="52" spans="1:4" x14ac:dyDescent="0.25">
      <c r="A52" s="2" t="s">
        <v>68</v>
      </c>
      <c r="B52" s="4">
        <v>82</v>
      </c>
      <c r="C52" s="4" t="s">
        <v>12</v>
      </c>
      <c r="D52" s="4" t="s">
        <v>15</v>
      </c>
    </row>
    <row r="53" spans="1:4" x14ac:dyDescent="0.25">
      <c r="A53" s="2" t="s">
        <v>69</v>
      </c>
      <c r="B53" s="4">
        <v>82.7</v>
      </c>
      <c r="C53" s="4" t="s">
        <v>26</v>
      </c>
      <c r="D53" s="4" t="s">
        <v>15</v>
      </c>
    </row>
    <row r="54" spans="1:4" x14ac:dyDescent="0.25">
      <c r="A54" s="2" t="s">
        <v>70</v>
      </c>
      <c r="B54" s="4">
        <v>73.7</v>
      </c>
      <c r="C54" s="4" t="s">
        <v>12</v>
      </c>
      <c r="D54" s="4" t="s">
        <v>15</v>
      </c>
    </row>
    <row r="55" spans="1:4" x14ac:dyDescent="0.25">
      <c r="A55" s="2" t="s">
        <v>71</v>
      </c>
      <c r="B55" s="4">
        <v>94</v>
      </c>
      <c r="C55" s="4" t="s">
        <v>12</v>
      </c>
      <c r="D55" s="4" t="s">
        <v>13</v>
      </c>
    </row>
    <row r="56" spans="1:4" x14ac:dyDescent="0.25">
      <c r="A56" s="2" t="s">
        <v>72</v>
      </c>
      <c r="B56" s="4">
        <v>78</v>
      </c>
      <c r="C56" s="4" t="s">
        <v>12</v>
      </c>
      <c r="D56" s="4" t="s">
        <v>15</v>
      </c>
    </row>
    <row r="57" spans="1:4" x14ac:dyDescent="0.25">
      <c r="A57" s="2" t="s">
        <v>73</v>
      </c>
      <c r="B57" s="4">
        <v>65</v>
      </c>
      <c r="C57" s="4" t="s">
        <v>21</v>
      </c>
      <c r="D57" s="4" t="s">
        <v>13</v>
      </c>
    </row>
    <row r="58" spans="1:4" x14ac:dyDescent="0.25">
      <c r="A58" s="2" t="s">
        <v>74</v>
      </c>
      <c r="B58" s="4">
        <v>83</v>
      </c>
      <c r="C58" s="4" t="s">
        <v>12</v>
      </c>
      <c r="D58" s="4" t="s">
        <v>13</v>
      </c>
    </row>
    <row r="59" spans="1:4" x14ac:dyDescent="0.25">
      <c r="A59" s="2" t="s">
        <v>75</v>
      </c>
      <c r="B59" s="4">
        <v>78.5</v>
      </c>
      <c r="C59" s="4" t="s">
        <v>12</v>
      </c>
      <c r="D59" s="4" t="s">
        <v>14</v>
      </c>
    </row>
    <row r="60" spans="1:4" x14ac:dyDescent="0.25">
      <c r="A60" s="2" t="s">
        <v>76</v>
      </c>
      <c r="B60" s="4">
        <v>77.3</v>
      </c>
      <c r="C60" s="4" t="s">
        <v>21</v>
      </c>
      <c r="D60" s="4" t="s">
        <v>13</v>
      </c>
    </row>
    <row r="61" spans="1:4" x14ac:dyDescent="0.25">
      <c r="A61" s="2" t="s">
        <v>77</v>
      </c>
      <c r="B61" s="4">
        <v>68</v>
      </c>
      <c r="C61" s="4" t="s">
        <v>12</v>
      </c>
      <c r="D61" s="4" t="s">
        <v>14</v>
      </c>
    </row>
    <row r="62" spans="1:4" x14ac:dyDescent="0.25">
      <c r="A62" s="2" t="s">
        <v>78</v>
      </c>
      <c r="B62" s="4">
        <v>77</v>
      </c>
      <c r="C62" s="4" t="s">
        <v>12</v>
      </c>
      <c r="D62" s="4" t="s">
        <v>14</v>
      </c>
    </row>
    <row r="63" spans="1:4" x14ac:dyDescent="0.25">
      <c r="A63" s="2" t="s">
        <v>79</v>
      </c>
      <c r="B63" s="4">
        <v>86</v>
      </c>
      <c r="C63" s="4" t="s">
        <v>12</v>
      </c>
      <c r="D63" s="4" t="s">
        <v>15</v>
      </c>
    </row>
    <row r="64" spans="1:4" x14ac:dyDescent="0.25">
      <c r="A64" s="2" t="s">
        <v>80</v>
      </c>
      <c r="B64" s="4">
        <v>78.099999999999994</v>
      </c>
      <c r="C64" s="4" t="s">
        <v>12</v>
      </c>
      <c r="D64" s="4" t="s">
        <v>22</v>
      </c>
    </row>
    <row r="65" spans="1:4" x14ac:dyDescent="0.25">
      <c r="A65" s="2" t="s">
        <v>81</v>
      </c>
      <c r="B65" s="4">
        <v>79.83</v>
      </c>
      <c r="C65" s="4" t="s">
        <v>12</v>
      </c>
      <c r="D65" s="4" t="s">
        <v>15</v>
      </c>
    </row>
    <row r="66" spans="1:4" x14ac:dyDescent="0.25">
      <c r="A66" s="2" t="s">
        <v>82</v>
      </c>
      <c r="B66" s="4" t="s">
        <v>116</v>
      </c>
      <c r="C66" s="4" t="s">
        <v>12</v>
      </c>
      <c r="D66" s="4" t="s">
        <v>15</v>
      </c>
    </row>
    <row r="67" spans="1:4" x14ac:dyDescent="0.25">
      <c r="A67" s="2" t="s">
        <v>83</v>
      </c>
      <c r="B67" s="4">
        <v>81</v>
      </c>
      <c r="C67" s="4" t="s">
        <v>12</v>
      </c>
      <c r="D67" s="4" t="s">
        <v>15</v>
      </c>
    </row>
    <row r="68" spans="1:4" x14ac:dyDescent="0.25">
      <c r="A68" s="2" t="s">
        <v>84</v>
      </c>
      <c r="B68" s="4">
        <v>82.4</v>
      </c>
      <c r="C68" s="4" t="s">
        <v>12</v>
      </c>
      <c r="D68" s="4" t="s">
        <v>22</v>
      </c>
    </row>
  </sheetData>
  <sortState xmlns:xlrd2="http://schemas.microsoft.com/office/spreadsheetml/2017/richdata2" ref="A11:D68">
    <sortCondition ref="A11:A68"/>
  </sortState>
  <conditionalFormatting sqref="B11:D68">
    <cfRule type="expression" dxfId="35" priority="4">
      <formula>AND(ISNUMBER(B11*1),NOT(ISNUMBER(B11)),NOT(B11=""))</formula>
    </cfRule>
  </conditionalFormatting>
  <conditionalFormatting sqref="B3 B9">
    <cfRule type="cellIs" dxfId="34" priority="3" operator="equal">
      <formula>""</formula>
    </cfRule>
  </conditionalFormatting>
  <conditionalFormatting sqref="B2">
    <cfRule type="cellIs" dxfId="33" priority="2" operator="equal">
      <formula>"Analyte"</formula>
    </cfRule>
  </conditionalFormatting>
  <conditionalFormatting sqref="B1">
    <cfRule type="cellIs" dxfId="32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42CC0-A40A-43D4-A28D-AF049844212D}">
  <sheetPr codeName="Sheet12">
    <tabColor theme="5" tint="0.79998168889431442"/>
  </sheetPr>
  <dimension ref="A1:D66"/>
  <sheetViews>
    <sheetView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2" width="12.7265625" style="8" customWidth="1"/>
    <col min="3" max="4" width="12.7265625" style="5" customWidth="1"/>
    <col min="5" max="16384" width="9.1796875" style="2"/>
  </cols>
  <sheetData>
    <row r="1" spans="1:4" ht="13" x14ac:dyDescent="0.3">
      <c r="A1" s="1" t="s">
        <v>4</v>
      </c>
      <c r="B1" s="6" t="str" cm="1">
        <f t="array" aca="1" ref="B1" ca="1">MID(CELL("filename",A1),FIND("[",CELL("filename",A1))+1,FIND("]", CELL("filename",A1))-FIND("[",CELL("filename",A1))-1-5)</f>
        <v>GBM919-5</v>
      </c>
      <c r="C1" s="3"/>
      <c r="D1" s="3"/>
    </row>
    <row r="2" spans="1:4" ht="13" x14ac:dyDescent="0.3">
      <c r="A2" s="1" t="s">
        <v>2</v>
      </c>
      <c r="B2" s="6" t="str" cm="1">
        <f t="array" aca="1" ref="B2" ca="1">MID(CELL("filename",A1),FIND("]",CELL("filename",A1))+1,255)</f>
        <v>Ag Total</v>
      </c>
      <c r="C2" s="3"/>
      <c r="D2" s="3"/>
    </row>
    <row r="3" spans="1:4" ht="13" x14ac:dyDescent="0.3">
      <c r="A3" s="1" t="s">
        <v>5</v>
      </c>
      <c r="B3" s="6" t="s">
        <v>11</v>
      </c>
      <c r="C3" s="3"/>
      <c r="D3" s="3"/>
    </row>
    <row r="4" spans="1:4" ht="13" x14ac:dyDescent="0.3">
      <c r="A4" s="1" t="s">
        <v>1</v>
      </c>
      <c r="B4" s="6">
        <f>AVERAGE(B$11:B$66)</f>
        <v>0.55164285714285699</v>
      </c>
      <c r="C4" s="3"/>
      <c r="D4" s="3"/>
    </row>
    <row r="5" spans="1:4" ht="13" x14ac:dyDescent="0.3">
      <c r="A5" s="1" t="s">
        <v>3</v>
      </c>
      <c r="B5" s="6">
        <f>STDEV(B$11:B$66)</f>
        <v>0.18064087849688754</v>
      </c>
      <c r="C5" s="3"/>
      <c r="D5" s="3"/>
    </row>
    <row r="6" spans="1:4" ht="13" x14ac:dyDescent="0.3">
      <c r="A6" s="1" t="s">
        <v>0</v>
      </c>
      <c r="B6" s="3">
        <f>COUNT(B$11:B$66)</f>
        <v>28</v>
      </c>
      <c r="C6" s="3"/>
      <c r="D6" s="3"/>
    </row>
    <row r="7" spans="1:4" ht="13" x14ac:dyDescent="0.3">
      <c r="A7" s="1" t="s">
        <v>6</v>
      </c>
      <c r="B7" s="6">
        <f>TINV(0.05,B6-1)*B5/SQRT(B6-1)</f>
        <v>7.1330560936596954E-2</v>
      </c>
      <c r="C7" s="3"/>
      <c r="D7" s="3"/>
    </row>
    <row r="8" spans="1:4" ht="13" x14ac:dyDescent="0.3">
      <c r="A8" s="1"/>
      <c r="B8" s="6"/>
      <c r="C8" s="3"/>
      <c r="D8" s="3"/>
    </row>
    <row r="9" spans="1:4" ht="13" x14ac:dyDescent="0.3">
      <c r="A9" s="1"/>
      <c r="B9" s="10" t="s">
        <v>178</v>
      </c>
      <c r="C9" s="3"/>
      <c r="D9" s="3"/>
    </row>
    <row r="10" spans="1:4" ht="13" x14ac:dyDescent="0.3">
      <c r="A10" s="1" t="s">
        <v>7</v>
      </c>
      <c r="B10" s="6" t="s">
        <v>10</v>
      </c>
      <c r="C10" s="3" t="s">
        <v>8</v>
      </c>
      <c r="D10" s="3" t="s">
        <v>9</v>
      </c>
    </row>
    <row r="11" spans="1:4" x14ac:dyDescent="0.25">
      <c r="A11" s="2" t="s">
        <v>27</v>
      </c>
      <c r="B11" s="7">
        <v>0.33</v>
      </c>
      <c r="C11" s="4" t="s">
        <v>20</v>
      </c>
      <c r="D11" s="4" t="s">
        <v>15</v>
      </c>
    </row>
    <row r="12" spans="1:4" x14ac:dyDescent="0.25">
      <c r="A12" s="2" t="s">
        <v>28</v>
      </c>
      <c r="B12" s="7">
        <v>0.64600000000000002</v>
      </c>
      <c r="C12" s="4" t="s">
        <v>12</v>
      </c>
      <c r="D12" s="4" t="s">
        <v>13</v>
      </c>
    </row>
    <row r="13" spans="1:4" x14ac:dyDescent="0.25">
      <c r="A13" s="2" t="s">
        <v>29</v>
      </c>
      <c r="B13" s="7">
        <v>0.6</v>
      </c>
      <c r="C13" s="4" t="s">
        <v>12</v>
      </c>
      <c r="D13" s="4" t="s">
        <v>13</v>
      </c>
    </row>
    <row r="14" spans="1:4" x14ac:dyDescent="0.25">
      <c r="A14" s="2" t="s">
        <v>30</v>
      </c>
      <c r="B14" s="7">
        <v>1</v>
      </c>
      <c r="C14" s="4" t="s">
        <v>12</v>
      </c>
      <c r="D14" s="4" t="s">
        <v>13</v>
      </c>
    </row>
    <row r="15" spans="1:4" x14ac:dyDescent="0.25">
      <c r="A15" s="2" t="s">
        <v>31</v>
      </c>
      <c r="B15" s="7">
        <v>0.8</v>
      </c>
      <c r="C15" s="4" t="s">
        <v>12</v>
      </c>
      <c r="D15" s="4" t="s">
        <v>13</v>
      </c>
    </row>
    <row r="16" spans="1:4" x14ac:dyDescent="0.25">
      <c r="A16" s="2" t="s">
        <v>32</v>
      </c>
      <c r="B16" s="7">
        <v>0.7</v>
      </c>
      <c r="C16" s="4" t="s">
        <v>12</v>
      </c>
      <c r="D16" s="4" t="s">
        <v>15</v>
      </c>
    </row>
    <row r="17" spans="1:4" x14ac:dyDescent="0.25">
      <c r="A17" s="2" t="s">
        <v>33</v>
      </c>
      <c r="B17" s="7" t="s">
        <v>117</v>
      </c>
      <c r="C17" s="4" t="s">
        <v>12</v>
      </c>
      <c r="D17" s="4" t="s">
        <v>15</v>
      </c>
    </row>
    <row r="18" spans="1:4" x14ac:dyDescent="0.25">
      <c r="A18" s="2" t="s">
        <v>34</v>
      </c>
      <c r="B18" s="7" t="s">
        <v>118</v>
      </c>
      <c r="C18" s="4" t="s">
        <v>12</v>
      </c>
      <c r="D18" s="4" t="s">
        <v>15</v>
      </c>
    </row>
    <row r="19" spans="1:4" x14ac:dyDescent="0.25">
      <c r="A19" s="2" t="s">
        <v>35</v>
      </c>
      <c r="B19" s="7" t="s">
        <v>118</v>
      </c>
      <c r="C19" s="4" t="s">
        <v>12</v>
      </c>
      <c r="D19" s="4" t="s">
        <v>15</v>
      </c>
    </row>
    <row r="20" spans="1:4" x14ac:dyDescent="0.25">
      <c r="A20" s="2" t="s">
        <v>36</v>
      </c>
      <c r="B20" s="7" t="s">
        <v>118</v>
      </c>
      <c r="C20" s="4" t="s">
        <v>12</v>
      </c>
      <c r="D20" s="4" t="s">
        <v>15</v>
      </c>
    </row>
    <row r="21" spans="1:4" x14ac:dyDescent="0.25">
      <c r="A21" s="2" t="s">
        <v>37</v>
      </c>
      <c r="B21" s="7">
        <v>0.8</v>
      </c>
      <c r="C21" s="4" t="s">
        <v>12</v>
      </c>
      <c r="D21" s="4" t="s">
        <v>15</v>
      </c>
    </row>
    <row r="22" spans="1:4" x14ac:dyDescent="0.25">
      <c r="A22" s="2" t="s">
        <v>38</v>
      </c>
      <c r="B22" s="7" t="s">
        <v>118</v>
      </c>
      <c r="C22" s="4" t="s">
        <v>12</v>
      </c>
      <c r="D22" s="4" t="s">
        <v>13</v>
      </c>
    </row>
    <row r="23" spans="1:4" x14ac:dyDescent="0.25">
      <c r="A23" s="2" t="s">
        <v>39</v>
      </c>
      <c r="B23" s="7" t="s">
        <v>118</v>
      </c>
      <c r="C23" s="4" t="s">
        <v>12</v>
      </c>
      <c r="D23" s="4" t="s">
        <v>15</v>
      </c>
    </row>
    <row r="24" spans="1:4" x14ac:dyDescent="0.25">
      <c r="A24" s="2" t="s">
        <v>40</v>
      </c>
      <c r="B24" s="7">
        <v>0.6</v>
      </c>
      <c r="C24" s="4" t="s">
        <v>12</v>
      </c>
      <c r="D24" s="4" t="s">
        <v>15</v>
      </c>
    </row>
    <row r="25" spans="1:4" x14ac:dyDescent="0.25">
      <c r="A25" s="2" t="s">
        <v>41</v>
      </c>
      <c r="B25" s="7">
        <v>0.5</v>
      </c>
      <c r="C25" s="4" t="s">
        <v>12</v>
      </c>
      <c r="D25" s="4" t="s">
        <v>15</v>
      </c>
    </row>
    <row r="26" spans="1:4" x14ac:dyDescent="0.25">
      <c r="A26" s="2" t="s">
        <v>42</v>
      </c>
      <c r="B26" s="7" t="s">
        <v>118</v>
      </c>
      <c r="C26" s="4" t="s">
        <v>12</v>
      </c>
      <c r="D26" s="4" t="s">
        <v>15</v>
      </c>
    </row>
    <row r="27" spans="1:4" x14ac:dyDescent="0.25">
      <c r="A27" s="2" t="s">
        <v>43</v>
      </c>
      <c r="B27" s="7">
        <v>0.6</v>
      </c>
      <c r="C27" s="4" t="s">
        <v>12</v>
      </c>
      <c r="D27" s="4" t="s">
        <v>15</v>
      </c>
    </row>
    <row r="28" spans="1:4" x14ac:dyDescent="0.25">
      <c r="A28" s="2" t="s">
        <v>44</v>
      </c>
      <c r="B28" s="7" t="s">
        <v>118</v>
      </c>
      <c r="C28" s="4" t="s">
        <v>12</v>
      </c>
      <c r="D28" s="4" t="s">
        <v>15</v>
      </c>
    </row>
    <row r="29" spans="1:4" x14ac:dyDescent="0.25">
      <c r="A29" s="2" t="s">
        <v>45</v>
      </c>
      <c r="B29" s="7" t="s">
        <v>118</v>
      </c>
      <c r="C29" s="4" t="s">
        <v>12</v>
      </c>
      <c r="D29" s="4" t="s">
        <v>15</v>
      </c>
    </row>
    <row r="30" spans="1:4" x14ac:dyDescent="0.25">
      <c r="A30" s="2" t="s">
        <v>46</v>
      </c>
      <c r="B30" s="7">
        <v>0.48</v>
      </c>
      <c r="C30" s="4" t="s">
        <v>12</v>
      </c>
      <c r="D30" s="4" t="s">
        <v>22</v>
      </c>
    </row>
    <row r="31" spans="1:4" x14ac:dyDescent="0.25">
      <c r="A31" s="2" t="s">
        <v>47</v>
      </c>
      <c r="B31" s="7" t="s">
        <v>117</v>
      </c>
      <c r="C31" s="4" t="s">
        <v>12</v>
      </c>
      <c r="D31" s="4" t="s">
        <v>15</v>
      </c>
    </row>
    <row r="32" spans="1:4" x14ac:dyDescent="0.25">
      <c r="A32" s="2" t="s">
        <v>48</v>
      </c>
      <c r="B32" s="7">
        <v>0.6</v>
      </c>
      <c r="C32" s="4" t="s">
        <v>12</v>
      </c>
      <c r="D32" s="4" t="s">
        <v>22</v>
      </c>
    </row>
    <row r="33" spans="1:4" x14ac:dyDescent="0.25">
      <c r="A33" s="2" t="s">
        <v>49</v>
      </c>
      <c r="B33" s="7" t="s">
        <v>120</v>
      </c>
      <c r="C33" s="4" t="s">
        <v>98</v>
      </c>
      <c r="D33" s="4"/>
    </row>
    <row r="34" spans="1:4" x14ac:dyDescent="0.25">
      <c r="A34" s="2" t="s">
        <v>50</v>
      </c>
      <c r="B34" s="7">
        <v>0.3</v>
      </c>
      <c r="C34" s="4" t="s">
        <v>12</v>
      </c>
      <c r="D34" s="4" t="s">
        <v>22</v>
      </c>
    </row>
    <row r="35" spans="1:4" x14ac:dyDescent="0.25">
      <c r="A35" s="2" t="s">
        <v>51</v>
      </c>
      <c r="B35" s="7">
        <v>0.6</v>
      </c>
      <c r="C35" s="4" t="s">
        <v>12</v>
      </c>
      <c r="D35" s="4" t="s">
        <v>14</v>
      </c>
    </row>
    <row r="36" spans="1:4" x14ac:dyDescent="0.25">
      <c r="A36" s="2" t="s">
        <v>52</v>
      </c>
      <c r="B36" s="7" t="s">
        <v>121</v>
      </c>
      <c r="C36" s="4" t="s">
        <v>12</v>
      </c>
      <c r="D36" s="4" t="s">
        <v>14</v>
      </c>
    </row>
    <row r="37" spans="1:4" x14ac:dyDescent="0.25">
      <c r="A37" s="2" t="s">
        <v>53</v>
      </c>
      <c r="B37" s="7" t="s">
        <v>120</v>
      </c>
      <c r="C37" s="4" t="s">
        <v>12</v>
      </c>
      <c r="D37" s="4" t="s">
        <v>14</v>
      </c>
    </row>
    <row r="38" spans="1:4" x14ac:dyDescent="0.25">
      <c r="A38" s="2" t="s">
        <v>54</v>
      </c>
      <c r="B38" s="7" t="s">
        <v>121</v>
      </c>
      <c r="C38" s="4" t="s">
        <v>12</v>
      </c>
      <c r="D38" s="4" t="s">
        <v>15</v>
      </c>
    </row>
    <row r="39" spans="1:4" x14ac:dyDescent="0.25">
      <c r="A39" s="2" t="s">
        <v>55</v>
      </c>
      <c r="B39" s="7" t="s">
        <v>118</v>
      </c>
      <c r="C39" s="4" t="s">
        <v>12</v>
      </c>
      <c r="D39" s="4" t="s">
        <v>15</v>
      </c>
    </row>
    <row r="40" spans="1:4" x14ac:dyDescent="0.25">
      <c r="A40" s="2" t="s">
        <v>56</v>
      </c>
      <c r="B40" s="7" t="s">
        <v>121</v>
      </c>
      <c r="C40" s="4" t="s">
        <v>12</v>
      </c>
      <c r="D40" s="4" t="s">
        <v>13</v>
      </c>
    </row>
    <row r="41" spans="1:4" x14ac:dyDescent="0.25">
      <c r="A41" s="2" t="s">
        <v>57</v>
      </c>
      <c r="B41" s="7">
        <v>0.6</v>
      </c>
      <c r="C41" s="4" t="s">
        <v>12</v>
      </c>
      <c r="D41" s="4" t="s">
        <v>22</v>
      </c>
    </row>
    <row r="42" spans="1:4" x14ac:dyDescent="0.25">
      <c r="A42" s="2" t="s">
        <v>58</v>
      </c>
      <c r="B42" s="7" t="s">
        <v>118</v>
      </c>
      <c r="C42" s="4" t="s">
        <v>12</v>
      </c>
      <c r="D42" s="4" t="s">
        <v>15</v>
      </c>
    </row>
    <row r="43" spans="1:4" x14ac:dyDescent="0.25">
      <c r="A43" s="2" t="s">
        <v>59</v>
      </c>
      <c r="B43" s="7">
        <v>0.51</v>
      </c>
      <c r="C43" s="4" t="s">
        <v>12</v>
      </c>
      <c r="D43" s="4" t="s">
        <v>22</v>
      </c>
    </row>
    <row r="44" spans="1:4" x14ac:dyDescent="0.25">
      <c r="A44" s="2" t="s">
        <v>60</v>
      </c>
      <c r="B44" s="7">
        <v>0.5</v>
      </c>
      <c r="C44" s="4" t="s">
        <v>12</v>
      </c>
      <c r="D44" s="4" t="s">
        <v>14</v>
      </c>
    </row>
    <row r="45" spans="1:4" x14ac:dyDescent="0.25">
      <c r="A45" s="2" t="s">
        <v>61</v>
      </c>
      <c r="B45" s="7">
        <v>0.4</v>
      </c>
      <c r="C45" s="4" t="s">
        <v>12</v>
      </c>
      <c r="D45" s="4" t="s">
        <v>22</v>
      </c>
    </row>
    <row r="46" spans="1:4" x14ac:dyDescent="0.25">
      <c r="A46" s="2" t="s">
        <v>62</v>
      </c>
      <c r="B46" s="7">
        <v>0.5</v>
      </c>
      <c r="C46" s="4" t="s">
        <v>12</v>
      </c>
      <c r="D46" s="4" t="s">
        <v>13</v>
      </c>
    </row>
    <row r="47" spans="1:4" x14ac:dyDescent="0.25">
      <c r="A47" s="2" t="s">
        <v>63</v>
      </c>
      <c r="B47" s="7">
        <v>0.7</v>
      </c>
      <c r="C47" s="4" t="s">
        <v>12</v>
      </c>
      <c r="D47" s="4" t="s">
        <v>22</v>
      </c>
    </row>
    <row r="48" spans="1:4" x14ac:dyDescent="0.25">
      <c r="A48" s="2" t="s">
        <v>64</v>
      </c>
      <c r="B48" s="7" t="s">
        <v>118</v>
      </c>
      <c r="C48" s="4" t="s">
        <v>12</v>
      </c>
      <c r="D48" s="4" t="s">
        <v>22</v>
      </c>
    </row>
    <row r="49" spans="1:4" x14ac:dyDescent="0.25">
      <c r="A49" s="2" t="s">
        <v>65</v>
      </c>
      <c r="B49" s="7">
        <v>0.28999999999999998</v>
      </c>
      <c r="C49" s="4" t="s">
        <v>12</v>
      </c>
      <c r="D49" s="4" t="s">
        <v>13</v>
      </c>
    </row>
    <row r="50" spans="1:4" x14ac:dyDescent="0.25">
      <c r="A50" s="2" t="s">
        <v>66</v>
      </c>
      <c r="B50" s="7" t="s">
        <v>118</v>
      </c>
      <c r="C50" s="4" t="s">
        <v>12</v>
      </c>
      <c r="D50" s="4" t="s">
        <v>19</v>
      </c>
    </row>
    <row r="51" spans="1:4" x14ac:dyDescent="0.25">
      <c r="A51" s="2" t="s">
        <v>67</v>
      </c>
      <c r="B51" s="7" t="s">
        <v>118</v>
      </c>
      <c r="C51" s="4" t="s">
        <v>12</v>
      </c>
      <c r="D51" s="4" t="s">
        <v>15</v>
      </c>
    </row>
    <row r="52" spans="1:4" x14ac:dyDescent="0.25">
      <c r="A52" s="2" t="s">
        <v>68</v>
      </c>
      <c r="B52" s="7" t="s">
        <v>122</v>
      </c>
      <c r="C52" s="4" t="s">
        <v>26</v>
      </c>
      <c r="D52" s="4" t="s">
        <v>15</v>
      </c>
    </row>
    <row r="53" spans="1:4" x14ac:dyDescent="0.25">
      <c r="A53" s="2" t="s">
        <v>69</v>
      </c>
      <c r="B53" s="7" t="s">
        <v>119</v>
      </c>
      <c r="C53" s="4" t="s">
        <v>12</v>
      </c>
      <c r="D53" s="4"/>
    </row>
    <row r="54" spans="1:4" x14ac:dyDescent="0.25">
      <c r="A54" s="2" t="s">
        <v>70</v>
      </c>
      <c r="B54" s="7" t="s">
        <v>123</v>
      </c>
      <c r="C54" s="4" t="s">
        <v>124</v>
      </c>
      <c r="D54" s="4" t="s">
        <v>13</v>
      </c>
    </row>
    <row r="55" spans="1:4" x14ac:dyDescent="0.25">
      <c r="A55" s="2" t="s">
        <v>71</v>
      </c>
      <c r="B55" s="7" t="s">
        <v>121</v>
      </c>
      <c r="C55" s="4" t="s">
        <v>12</v>
      </c>
      <c r="D55" s="4" t="s">
        <v>15</v>
      </c>
    </row>
    <row r="56" spans="1:4" x14ac:dyDescent="0.25">
      <c r="A56" s="2" t="s">
        <v>72</v>
      </c>
      <c r="B56" s="7">
        <v>0.7</v>
      </c>
      <c r="C56" s="4" t="s">
        <v>12</v>
      </c>
      <c r="D56" s="4" t="s">
        <v>14</v>
      </c>
    </row>
    <row r="57" spans="1:4" x14ac:dyDescent="0.25">
      <c r="A57" s="2" t="s">
        <v>73</v>
      </c>
      <c r="B57" s="7" t="s">
        <v>118</v>
      </c>
      <c r="C57" s="4" t="s">
        <v>12</v>
      </c>
      <c r="D57" s="4" t="s">
        <v>14</v>
      </c>
    </row>
    <row r="58" spans="1:4" x14ac:dyDescent="0.25">
      <c r="A58" s="2" t="s">
        <v>74</v>
      </c>
      <c r="B58" s="7" t="s">
        <v>121</v>
      </c>
      <c r="C58" s="4" t="s">
        <v>12</v>
      </c>
      <c r="D58" s="4" t="s">
        <v>14</v>
      </c>
    </row>
    <row r="59" spans="1:4" x14ac:dyDescent="0.25">
      <c r="A59" s="2" t="s">
        <v>75</v>
      </c>
      <c r="B59" s="7">
        <v>0.4</v>
      </c>
      <c r="C59" s="4" t="s">
        <v>12</v>
      </c>
      <c r="D59" s="4" t="s">
        <v>14</v>
      </c>
    </row>
    <row r="60" spans="1:4" x14ac:dyDescent="0.25">
      <c r="A60" s="2" t="s">
        <v>76</v>
      </c>
      <c r="B60" s="7">
        <v>0.57999999999999996</v>
      </c>
      <c r="C60" s="4" t="s">
        <v>12</v>
      </c>
      <c r="D60" s="4" t="s">
        <v>22</v>
      </c>
    </row>
    <row r="61" spans="1:4" x14ac:dyDescent="0.25">
      <c r="A61" s="2" t="s">
        <v>77</v>
      </c>
      <c r="B61" s="7" t="s">
        <v>125</v>
      </c>
      <c r="C61" s="4" t="s">
        <v>12</v>
      </c>
      <c r="D61" s="4" t="s">
        <v>22</v>
      </c>
    </row>
    <row r="62" spans="1:4" x14ac:dyDescent="0.25">
      <c r="A62" s="2" t="s">
        <v>78</v>
      </c>
      <c r="B62" s="7" t="s">
        <v>126</v>
      </c>
      <c r="C62" s="4" t="s">
        <v>12</v>
      </c>
      <c r="D62" s="4" t="s">
        <v>15</v>
      </c>
    </row>
    <row r="63" spans="1:4" x14ac:dyDescent="0.25">
      <c r="A63" s="2" t="s">
        <v>79</v>
      </c>
      <c r="B63" s="7">
        <v>0.27</v>
      </c>
      <c r="C63" s="4" t="s">
        <v>12</v>
      </c>
      <c r="D63" s="4" t="s">
        <v>15</v>
      </c>
    </row>
    <row r="64" spans="1:4" x14ac:dyDescent="0.25">
      <c r="A64" s="2" t="s">
        <v>80</v>
      </c>
      <c r="B64" s="7">
        <v>0.2</v>
      </c>
      <c r="C64" s="4" t="s">
        <v>12</v>
      </c>
      <c r="D64" s="4" t="s">
        <v>15</v>
      </c>
    </row>
    <row r="65" spans="1:4" x14ac:dyDescent="0.25">
      <c r="A65" s="2" t="s">
        <v>81</v>
      </c>
      <c r="B65" s="7">
        <v>0.7</v>
      </c>
      <c r="C65" s="4" t="s">
        <v>12</v>
      </c>
      <c r="D65" s="4" t="s">
        <v>14</v>
      </c>
    </row>
    <row r="66" spans="1:4" x14ac:dyDescent="0.25">
      <c r="A66" s="2" t="s">
        <v>82</v>
      </c>
      <c r="B66" s="7">
        <v>0.54</v>
      </c>
      <c r="C66" s="4" t="s">
        <v>12</v>
      </c>
      <c r="D66" s="4" t="s">
        <v>22</v>
      </c>
    </row>
  </sheetData>
  <sortState xmlns:xlrd2="http://schemas.microsoft.com/office/spreadsheetml/2017/richdata2" ref="A11:D66">
    <sortCondition ref="A11:A66"/>
  </sortState>
  <conditionalFormatting sqref="B11:D66">
    <cfRule type="expression" dxfId="31" priority="4">
      <formula>AND(ISNUMBER(B11*1),NOT(ISNUMBER(B11)),NOT(B11=""))</formula>
    </cfRule>
  </conditionalFormatting>
  <conditionalFormatting sqref="B3 B9">
    <cfRule type="cellIs" dxfId="30" priority="3" operator="equal">
      <formula>""</formula>
    </cfRule>
  </conditionalFormatting>
  <conditionalFormatting sqref="B2">
    <cfRule type="cellIs" dxfId="29" priority="2" operator="equal">
      <formula>"Analyte"</formula>
    </cfRule>
  </conditionalFormatting>
  <conditionalFormatting sqref="B1">
    <cfRule type="cellIs" dxfId="28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58B8A-DF35-47CC-A7D7-09B8F745D57D}">
  <sheetPr codeName="Sheet13">
    <tabColor theme="5" tint="0.79998168889431442"/>
  </sheetPr>
  <dimension ref="A1:D86"/>
  <sheetViews>
    <sheetView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GBM919-5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Cu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AVERAGE(B$11:B$86)</f>
        <v>1667.3108400000001</v>
      </c>
      <c r="C4" s="3"/>
      <c r="D4" s="3"/>
    </row>
    <row r="5" spans="1:4" ht="13" x14ac:dyDescent="0.3">
      <c r="A5" s="1" t="s">
        <v>3</v>
      </c>
      <c r="B5" s="3">
        <f>STDEV(B$11:B$86)</f>
        <v>73.798283492460129</v>
      </c>
      <c r="C5" s="3"/>
      <c r="D5" s="3"/>
    </row>
    <row r="6" spans="1:4" ht="13" x14ac:dyDescent="0.3">
      <c r="A6" s="1" t="s">
        <v>0</v>
      </c>
      <c r="B6" s="3">
        <f>COUNT(B$11:B$86)</f>
        <v>75</v>
      </c>
      <c r="C6" s="3"/>
      <c r="D6" s="3"/>
    </row>
    <row r="7" spans="1:4" ht="13" x14ac:dyDescent="0.3">
      <c r="A7" s="1" t="s">
        <v>6</v>
      </c>
      <c r="B7" s="3">
        <f>TINV(0.05,B6-1)*B5/SQRT(B6-1)</f>
        <v>17.093783966968346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9" t="s">
        <v>178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27</v>
      </c>
      <c r="B11" s="4">
        <v>1580</v>
      </c>
      <c r="C11" s="4" t="s">
        <v>18</v>
      </c>
      <c r="D11" s="4" t="s">
        <v>15</v>
      </c>
    </row>
    <row r="12" spans="1:4" x14ac:dyDescent="0.25">
      <c r="A12" s="2" t="s">
        <v>28</v>
      </c>
      <c r="B12" s="4">
        <v>1616.56</v>
      </c>
      <c r="C12" s="4" t="s">
        <v>18</v>
      </c>
      <c r="D12" s="4" t="s">
        <v>13</v>
      </c>
    </row>
    <row r="13" spans="1:4" x14ac:dyDescent="0.25">
      <c r="A13" s="2" t="s">
        <v>29</v>
      </c>
      <c r="B13" s="4">
        <v>1670</v>
      </c>
      <c r="C13" s="4" t="s">
        <v>18</v>
      </c>
      <c r="D13" s="4" t="s">
        <v>13</v>
      </c>
    </row>
    <row r="14" spans="1:4" x14ac:dyDescent="0.25">
      <c r="A14" s="2" t="s">
        <v>30</v>
      </c>
      <c r="B14" s="4">
        <v>1690</v>
      </c>
      <c r="C14" s="4" t="s">
        <v>18</v>
      </c>
      <c r="D14" s="4" t="s">
        <v>13</v>
      </c>
    </row>
    <row r="15" spans="1:4" x14ac:dyDescent="0.25">
      <c r="A15" s="2" t="s">
        <v>31</v>
      </c>
      <c r="B15" s="4">
        <v>1650</v>
      </c>
      <c r="C15" s="4" t="s">
        <v>18</v>
      </c>
      <c r="D15" s="4" t="s">
        <v>13</v>
      </c>
    </row>
    <row r="16" spans="1:4" x14ac:dyDescent="0.25">
      <c r="A16" s="2" t="s">
        <v>32</v>
      </c>
      <c r="B16" s="4">
        <v>1651</v>
      </c>
      <c r="C16" s="4" t="s">
        <v>18</v>
      </c>
      <c r="D16" s="4" t="s">
        <v>15</v>
      </c>
    </row>
    <row r="17" spans="1:4" x14ac:dyDescent="0.25">
      <c r="A17" s="2" t="s">
        <v>33</v>
      </c>
      <c r="B17" s="4">
        <v>1650</v>
      </c>
      <c r="C17" s="4" t="s">
        <v>18</v>
      </c>
      <c r="D17" s="4" t="s">
        <v>15</v>
      </c>
    </row>
    <row r="18" spans="1:4" x14ac:dyDescent="0.25">
      <c r="A18" s="2" t="s">
        <v>34</v>
      </c>
      <c r="B18" s="4">
        <v>1710</v>
      </c>
      <c r="C18" s="4" t="s">
        <v>18</v>
      </c>
      <c r="D18" s="4" t="s">
        <v>15</v>
      </c>
    </row>
    <row r="19" spans="1:4" x14ac:dyDescent="0.25">
      <c r="A19" s="2" t="s">
        <v>35</v>
      </c>
      <c r="B19" s="4">
        <v>1680</v>
      </c>
      <c r="C19" s="4" t="s">
        <v>18</v>
      </c>
      <c r="D19" s="4" t="s">
        <v>13</v>
      </c>
    </row>
    <row r="20" spans="1:4" x14ac:dyDescent="0.25">
      <c r="A20" s="2" t="s">
        <v>36</v>
      </c>
      <c r="B20" s="4">
        <v>1610</v>
      </c>
      <c r="C20" s="4" t="s">
        <v>18</v>
      </c>
      <c r="D20" s="4" t="s">
        <v>15</v>
      </c>
    </row>
    <row r="21" spans="1:4" x14ac:dyDescent="0.25">
      <c r="A21" s="2" t="s">
        <v>37</v>
      </c>
      <c r="B21" s="4">
        <v>1666</v>
      </c>
      <c r="C21" s="4" t="s">
        <v>18</v>
      </c>
      <c r="D21" s="4" t="s">
        <v>15</v>
      </c>
    </row>
    <row r="22" spans="1:4" x14ac:dyDescent="0.25">
      <c r="A22" s="2" t="s">
        <v>38</v>
      </c>
      <c r="B22" s="4">
        <v>1680</v>
      </c>
      <c r="C22" s="4" t="s">
        <v>18</v>
      </c>
      <c r="D22" s="4" t="s">
        <v>15</v>
      </c>
    </row>
    <row r="23" spans="1:4" x14ac:dyDescent="0.25">
      <c r="A23" s="2" t="s">
        <v>39</v>
      </c>
      <c r="B23" s="4">
        <v>1670</v>
      </c>
      <c r="C23" s="4" t="s">
        <v>18</v>
      </c>
      <c r="D23" s="4" t="s">
        <v>15</v>
      </c>
    </row>
    <row r="24" spans="1:4" x14ac:dyDescent="0.25">
      <c r="A24" s="2" t="s">
        <v>40</v>
      </c>
      <c r="B24" s="4">
        <v>1740</v>
      </c>
      <c r="C24" s="4" t="s">
        <v>18</v>
      </c>
      <c r="D24" s="4" t="s">
        <v>14</v>
      </c>
    </row>
    <row r="25" spans="1:4" x14ac:dyDescent="0.25">
      <c r="A25" s="2" t="s">
        <v>41</v>
      </c>
      <c r="B25" s="4">
        <v>1720</v>
      </c>
      <c r="C25" s="4" t="s">
        <v>18</v>
      </c>
      <c r="D25" s="4" t="s">
        <v>14</v>
      </c>
    </row>
    <row r="26" spans="1:4" x14ac:dyDescent="0.25">
      <c r="A26" s="2" t="s">
        <v>42</v>
      </c>
      <c r="B26" s="4">
        <v>1670</v>
      </c>
      <c r="C26" s="4" t="s">
        <v>18</v>
      </c>
      <c r="D26" s="4" t="s">
        <v>15</v>
      </c>
    </row>
    <row r="27" spans="1:4" x14ac:dyDescent="0.25">
      <c r="A27" s="2" t="s">
        <v>43</v>
      </c>
      <c r="B27" s="4">
        <v>1730</v>
      </c>
      <c r="C27" s="4" t="s">
        <v>18</v>
      </c>
      <c r="D27" s="4" t="s">
        <v>19</v>
      </c>
    </row>
    <row r="28" spans="1:4" x14ac:dyDescent="0.25">
      <c r="A28" s="2" t="s">
        <v>44</v>
      </c>
      <c r="B28" s="4">
        <v>1732.82</v>
      </c>
      <c r="C28" s="4" t="s">
        <v>18</v>
      </c>
      <c r="D28" s="4" t="s">
        <v>14</v>
      </c>
    </row>
    <row r="29" spans="1:4" x14ac:dyDescent="0.25">
      <c r="A29" s="2" t="s">
        <v>45</v>
      </c>
      <c r="B29" s="4">
        <v>1775.9</v>
      </c>
      <c r="C29" s="4" t="s">
        <v>18</v>
      </c>
      <c r="D29" s="4" t="s">
        <v>14</v>
      </c>
    </row>
    <row r="30" spans="1:4" x14ac:dyDescent="0.25">
      <c r="A30" s="2" t="s">
        <v>46</v>
      </c>
      <c r="B30" s="4">
        <v>1641.5</v>
      </c>
      <c r="C30" s="4" t="s">
        <v>18</v>
      </c>
      <c r="D30" s="4" t="s">
        <v>14</v>
      </c>
    </row>
    <row r="31" spans="1:4" x14ac:dyDescent="0.25">
      <c r="A31" s="2" t="s">
        <v>47</v>
      </c>
      <c r="B31" s="4">
        <v>1733</v>
      </c>
      <c r="C31" s="4" t="s">
        <v>17</v>
      </c>
      <c r="D31" s="4" t="s">
        <v>14</v>
      </c>
    </row>
    <row r="32" spans="1:4" x14ac:dyDescent="0.25">
      <c r="A32" s="2" t="s">
        <v>48</v>
      </c>
      <c r="B32" s="4">
        <v>1689</v>
      </c>
      <c r="C32" s="4" t="s">
        <v>17</v>
      </c>
      <c r="D32" s="4" t="s">
        <v>15</v>
      </c>
    </row>
    <row r="33" spans="1:4" x14ac:dyDescent="0.25">
      <c r="A33" s="2" t="s">
        <v>49</v>
      </c>
      <c r="B33" s="4">
        <v>1673.693</v>
      </c>
      <c r="C33" s="4" t="s">
        <v>18</v>
      </c>
      <c r="D33" s="4" t="s">
        <v>15</v>
      </c>
    </row>
    <row r="34" spans="1:4" x14ac:dyDescent="0.25">
      <c r="A34" s="2" t="s">
        <v>50</v>
      </c>
      <c r="B34" s="4">
        <v>1494</v>
      </c>
      <c r="C34" s="4" t="s">
        <v>18</v>
      </c>
      <c r="D34" s="4" t="s">
        <v>15</v>
      </c>
    </row>
    <row r="35" spans="1:4" x14ac:dyDescent="0.25">
      <c r="A35" s="2" t="s">
        <v>51</v>
      </c>
      <c r="B35" s="4">
        <v>1650</v>
      </c>
      <c r="C35" s="4" t="s">
        <v>18</v>
      </c>
      <c r="D35" s="4" t="s">
        <v>15</v>
      </c>
    </row>
    <row r="36" spans="1:4" x14ac:dyDescent="0.25">
      <c r="A36" s="2" t="s">
        <v>52</v>
      </c>
      <c r="B36" s="4">
        <v>1610</v>
      </c>
      <c r="C36" s="4" t="s">
        <v>18</v>
      </c>
      <c r="D36" s="4" t="s">
        <v>15</v>
      </c>
    </row>
    <row r="37" spans="1:4" x14ac:dyDescent="0.25">
      <c r="A37" s="2" t="s">
        <v>53</v>
      </c>
      <c r="B37" s="4">
        <v>1614</v>
      </c>
      <c r="C37" s="4" t="s">
        <v>17</v>
      </c>
      <c r="D37" s="4" t="s">
        <v>14</v>
      </c>
    </row>
    <row r="38" spans="1:4" x14ac:dyDescent="0.25">
      <c r="A38" s="2" t="s">
        <v>54</v>
      </c>
      <c r="B38" s="4">
        <v>1474</v>
      </c>
      <c r="C38" s="4" t="s">
        <v>18</v>
      </c>
      <c r="D38" s="4" t="s">
        <v>15</v>
      </c>
    </row>
    <row r="39" spans="1:4" x14ac:dyDescent="0.25">
      <c r="A39" s="2" t="s">
        <v>55</v>
      </c>
      <c r="B39" s="4">
        <v>1590</v>
      </c>
      <c r="C39" s="4" t="s">
        <v>18</v>
      </c>
      <c r="D39" s="4"/>
    </row>
    <row r="40" spans="1:4" x14ac:dyDescent="0.25">
      <c r="A40" s="2" t="s">
        <v>56</v>
      </c>
      <c r="B40" s="4">
        <v>1649</v>
      </c>
      <c r="C40" s="4" t="s">
        <v>18</v>
      </c>
      <c r="D40" s="4" t="s">
        <v>14</v>
      </c>
    </row>
    <row r="41" spans="1:4" x14ac:dyDescent="0.25">
      <c r="A41" s="2" t="s">
        <v>57</v>
      </c>
      <c r="B41" s="4">
        <v>1800</v>
      </c>
      <c r="C41" s="4" t="s">
        <v>17</v>
      </c>
      <c r="D41" s="4" t="s">
        <v>14</v>
      </c>
    </row>
    <row r="42" spans="1:4" x14ac:dyDescent="0.25">
      <c r="A42" s="2" t="s">
        <v>58</v>
      </c>
      <c r="B42" s="4">
        <v>1782.7</v>
      </c>
      <c r="C42" s="4"/>
      <c r="D42" s="4" t="s">
        <v>13</v>
      </c>
    </row>
    <row r="43" spans="1:4" x14ac:dyDescent="0.25">
      <c r="A43" s="2" t="s">
        <v>59</v>
      </c>
      <c r="B43" s="4">
        <v>1729.8</v>
      </c>
      <c r="C43" s="4" t="s">
        <v>18</v>
      </c>
      <c r="D43" s="4" t="s">
        <v>15</v>
      </c>
    </row>
    <row r="44" spans="1:4" x14ac:dyDescent="0.25">
      <c r="A44" s="2" t="s">
        <v>60</v>
      </c>
      <c r="B44" s="4">
        <v>1639</v>
      </c>
      <c r="C44" s="4" t="s">
        <v>18</v>
      </c>
      <c r="D44" s="4" t="s">
        <v>15</v>
      </c>
    </row>
    <row r="45" spans="1:4" x14ac:dyDescent="0.25">
      <c r="A45" s="2" t="s">
        <v>61</v>
      </c>
      <c r="B45" s="4">
        <v>1591</v>
      </c>
      <c r="C45" s="4" t="s">
        <v>18</v>
      </c>
      <c r="D45" s="4" t="s">
        <v>22</v>
      </c>
    </row>
    <row r="46" spans="1:4" x14ac:dyDescent="0.25">
      <c r="A46" s="2" t="s">
        <v>62</v>
      </c>
      <c r="B46" s="4">
        <v>1755</v>
      </c>
      <c r="C46" s="4" t="s">
        <v>18</v>
      </c>
      <c r="D46" s="4" t="s">
        <v>14</v>
      </c>
    </row>
    <row r="47" spans="1:4" x14ac:dyDescent="0.25">
      <c r="A47" s="2" t="s">
        <v>63</v>
      </c>
      <c r="B47" s="4">
        <v>1566</v>
      </c>
      <c r="C47" s="4" t="s">
        <v>18</v>
      </c>
      <c r="D47" s="4" t="s">
        <v>15</v>
      </c>
    </row>
    <row r="48" spans="1:4" x14ac:dyDescent="0.25">
      <c r="A48" s="2" t="s">
        <v>64</v>
      </c>
      <c r="B48" s="4">
        <v>1677</v>
      </c>
      <c r="C48" s="4" t="s">
        <v>17</v>
      </c>
      <c r="D48" s="4" t="s">
        <v>14</v>
      </c>
    </row>
    <row r="49" spans="1:4" x14ac:dyDescent="0.25">
      <c r="A49" s="2" t="s">
        <v>65</v>
      </c>
      <c r="B49" s="4">
        <v>1564</v>
      </c>
      <c r="C49" s="4" t="s">
        <v>18</v>
      </c>
      <c r="D49" s="4" t="s">
        <v>15</v>
      </c>
    </row>
    <row r="50" spans="1:4" x14ac:dyDescent="0.25">
      <c r="A50" s="2" t="s">
        <v>66</v>
      </c>
      <c r="B50" s="4">
        <v>1617</v>
      </c>
      <c r="C50" s="4" t="s">
        <v>18</v>
      </c>
      <c r="D50" s="4" t="s">
        <v>14</v>
      </c>
    </row>
    <row r="51" spans="1:4" x14ac:dyDescent="0.25">
      <c r="A51" s="2" t="s">
        <v>67</v>
      </c>
      <c r="B51" s="4">
        <v>1660.26</v>
      </c>
      <c r="C51" s="4" t="s">
        <v>18</v>
      </c>
      <c r="D51" s="4" t="s">
        <v>14</v>
      </c>
    </row>
    <row r="52" spans="1:4" x14ac:dyDescent="0.25">
      <c r="A52" s="2" t="s">
        <v>68</v>
      </c>
      <c r="B52" s="4">
        <v>1687.84</v>
      </c>
      <c r="C52" s="4" t="s">
        <v>18</v>
      </c>
      <c r="D52" s="4" t="s">
        <v>15</v>
      </c>
    </row>
    <row r="53" spans="1:4" x14ac:dyDescent="0.25">
      <c r="A53" s="2" t="s">
        <v>69</v>
      </c>
      <c r="B53" s="4">
        <v>1737.44</v>
      </c>
      <c r="C53" s="4" t="s">
        <v>18</v>
      </c>
      <c r="D53" s="4" t="s">
        <v>22</v>
      </c>
    </row>
    <row r="54" spans="1:4" x14ac:dyDescent="0.25">
      <c r="A54" s="2" t="s">
        <v>70</v>
      </c>
      <c r="B54" s="4">
        <v>1651.47</v>
      </c>
      <c r="C54" s="4" t="s">
        <v>18</v>
      </c>
      <c r="D54" s="4" t="s">
        <v>15</v>
      </c>
    </row>
    <row r="55" spans="1:4" x14ac:dyDescent="0.25">
      <c r="A55" s="2" t="s">
        <v>71</v>
      </c>
      <c r="B55" s="4">
        <v>1600</v>
      </c>
      <c r="C55" s="4" t="s">
        <v>18</v>
      </c>
      <c r="D55" s="4" t="s">
        <v>15</v>
      </c>
    </row>
    <row r="56" spans="1:4" x14ac:dyDescent="0.25">
      <c r="A56" s="2" t="s">
        <v>72</v>
      </c>
      <c r="B56" s="4">
        <v>1736</v>
      </c>
      <c r="C56" s="4" t="s">
        <v>18</v>
      </c>
      <c r="D56" s="4" t="s">
        <v>14</v>
      </c>
    </row>
    <row r="57" spans="1:4" x14ac:dyDescent="0.25">
      <c r="A57" s="2" t="s">
        <v>73</v>
      </c>
      <c r="B57" s="4">
        <v>1796</v>
      </c>
      <c r="C57" s="4" t="s">
        <v>17</v>
      </c>
      <c r="D57" s="4" t="s">
        <v>14</v>
      </c>
    </row>
    <row r="58" spans="1:4" x14ac:dyDescent="0.25">
      <c r="A58" s="2" t="s">
        <v>74</v>
      </c>
      <c r="B58" s="4">
        <v>1548</v>
      </c>
      <c r="C58" s="4" t="s">
        <v>18</v>
      </c>
      <c r="D58" s="4" t="s">
        <v>22</v>
      </c>
    </row>
    <row r="59" spans="1:4" x14ac:dyDescent="0.25">
      <c r="A59" s="2" t="s">
        <v>75</v>
      </c>
      <c r="B59" s="4">
        <v>1700</v>
      </c>
      <c r="C59" s="4" t="s">
        <v>17</v>
      </c>
      <c r="D59" s="4" t="s">
        <v>13</v>
      </c>
    </row>
    <row r="60" spans="1:4" x14ac:dyDescent="0.25">
      <c r="A60" s="2" t="s">
        <v>76</v>
      </c>
      <c r="B60" s="4">
        <v>1639</v>
      </c>
      <c r="C60" s="4" t="s">
        <v>18</v>
      </c>
      <c r="D60" s="4" t="s">
        <v>15</v>
      </c>
    </row>
    <row r="61" spans="1:4" x14ac:dyDescent="0.25">
      <c r="A61" s="2" t="s">
        <v>77</v>
      </c>
      <c r="B61" s="4">
        <v>1666</v>
      </c>
      <c r="C61" s="4" t="s">
        <v>18</v>
      </c>
      <c r="D61" s="4" t="s">
        <v>14</v>
      </c>
    </row>
    <row r="62" spans="1:4" x14ac:dyDescent="0.25">
      <c r="A62" s="2" t="s">
        <v>78</v>
      </c>
      <c r="B62" s="4">
        <v>1670</v>
      </c>
      <c r="C62" s="4" t="s">
        <v>18</v>
      </c>
      <c r="D62" s="4" t="s">
        <v>15</v>
      </c>
    </row>
    <row r="63" spans="1:4" x14ac:dyDescent="0.25">
      <c r="A63" s="2" t="s">
        <v>79</v>
      </c>
      <c r="B63" s="4">
        <v>1690</v>
      </c>
      <c r="C63" s="4" t="s">
        <v>18</v>
      </c>
      <c r="D63" s="4" t="s">
        <v>14</v>
      </c>
    </row>
    <row r="64" spans="1:4" x14ac:dyDescent="0.25">
      <c r="A64" s="2" t="s">
        <v>80</v>
      </c>
      <c r="B64" s="4">
        <v>1592.38</v>
      </c>
      <c r="C64" s="4" t="s">
        <v>18</v>
      </c>
      <c r="D64" s="4" t="s">
        <v>13</v>
      </c>
    </row>
    <row r="65" spans="1:4" x14ac:dyDescent="0.25">
      <c r="A65" s="2" t="s">
        <v>81</v>
      </c>
      <c r="B65" s="4" t="s">
        <v>127</v>
      </c>
      <c r="C65" s="4" t="s">
        <v>18</v>
      </c>
      <c r="D65" s="4" t="s">
        <v>14</v>
      </c>
    </row>
    <row r="66" spans="1:4" x14ac:dyDescent="0.25">
      <c r="A66" s="2" t="s">
        <v>82</v>
      </c>
      <c r="B66" s="4">
        <v>1751</v>
      </c>
      <c r="C66" s="4" t="s">
        <v>18</v>
      </c>
      <c r="D66" s="4" t="s">
        <v>14</v>
      </c>
    </row>
    <row r="67" spans="1:4" x14ac:dyDescent="0.25">
      <c r="A67" s="2" t="s">
        <v>83</v>
      </c>
      <c r="B67" s="4">
        <v>1694</v>
      </c>
      <c r="C67" s="4" t="s">
        <v>17</v>
      </c>
      <c r="D67" s="4" t="s">
        <v>13</v>
      </c>
    </row>
    <row r="68" spans="1:4" x14ac:dyDescent="0.25">
      <c r="A68" s="2" t="s">
        <v>84</v>
      </c>
      <c r="B68" s="4">
        <v>1580</v>
      </c>
      <c r="C68" s="4" t="s">
        <v>18</v>
      </c>
      <c r="D68" s="4" t="s">
        <v>14</v>
      </c>
    </row>
    <row r="69" spans="1:4" x14ac:dyDescent="0.25">
      <c r="A69" s="2" t="s">
        <v>85</v>
      </c>
      <c r="B69" s="4">
        <v>1780</v>
      </c>
      <c r="C69" s="4" t="s">
        <v>18</v>
      </c>
      <c r="D69" s="4" t="s">
        <v>13</v>
      </c>
    </row>
    <row r="70" spans="1:4" x14ac:dyDescent="0.25">
      <c r="A70" s="2" t="s">
        <v>86</v>
      </c>
      <c r="B70" s="4">
        <v>1657</v>
      </c>
      <c r="C70" s="4" t="s">
        <v>18</v>
      </c>
      <c r="D70" s="4" t="s">
        <v>15</v>
      </c>
    </row>
    <row r="71" spans="1:4" x14ac:dyDescent="0.25">
      <c r="A71" s="2" t="s">
        <v>87</v>
      </c>
      <c r="B71" s="4">
        <v>1689</v>
      </c>
      <c r="C71" s="4" t="s">
        <v>128</v>
      </c>
      <c r="D71" s="4" t="s">
        <v>13</v>
      </c>
    </row>
    <row r="72" spans="1:4" x14ac:dyDescent="0.25">
      <c r="A72" s="2" t="s">
        <v>88</v>
      </c>
      <c r="B72" s="4">
        <v>1742.58</v>
      </c>
      <c r="C72" s="4" t="s">
        <v>18</v>
      </c>
      <c r="D72" s="4" t="s">
        <v>15</v>
      </c>
    </row>
    <row r="73" spans="1:4" x14ac:dyDescent="0.25">
      <c r="A73" s="2" t="s">
        <v>89</v>
      </c>
      <c r="B73" s="4">
        <v>1693</v>
      </c>
      <c r="C73" s="4" t="s">
        <v>18</v>
      </c>
      <c r="D73" s="4" t="s">
        <v>14</v>
      </c>
    </row>
    <row r="74" spans="1:4" x14ac:dyDescent="0.25">
      <c r="A74" s="2" t="s">
        <v>130</v>
      </c>
      <c r="B74" s="4">
        <v>1729</v>
      </c>
      <c r="C74" s="4" t="s">
        <v>18</v>
      </c>
      <c r="D74" s="4" t="s">
        <v>14</v>
      </c>
    </row>
    <row r="75" spans="1:4" x14ac:dyDescent="0.25">
      <c r="A75" s="2" t="s">
        <v>131</v>
      </c>
      <c r="B75" s="4">
        <v>1627</v>
      </c>
      <c r="C75" s="4" t="s">
        <v>18</v>
      </c>
      <c r="D75" s="4" t="s">
        <v>15</v>
      </c>
    </row>
    <row r="76" spans="1:4" x14ac:dyDescent="0.25">
      <c r="A76" s="2" t="s">
        <v>132</v>
      </c>
      <c r="B76" s="4">
        <v>1812.1</v>
      </c>
      <c r="C76" s="4" t="s">
        <v>18</v>
      </c>
      <c r="D76" s="4" t="s">
        <v>13</v>
      </c>
    </row>
    <row r="77" spans="1:4" x14ac:dyDescent="0.25">
      <c r="A77" s="2" t="s">
        <v>133</v>
      </c>
      <c r="B77" s="4">
        <v>1760</v>
      </c>
      <c r="C77" s="4" t="s">
        <v>18</v>
      </c>
      <c r="D77" s="4" t="s">
        <v>15</v>
      </c>
    </row>
    <row r="78" spans="1:4" x14ac:dyDescent="0.25">
      <c r="A78" s="2" t="s">
        <v>134</v>
      </c>
      <c r="B78" s="4">
        <v>1640</v>
      </c>
      <c r="C78" s="4" t="s">
        <v>18</v>
      </c>
      <c r="D78" s="4" t="s">
        <v>22</v>
      </c>
    </row>
    <row r="79" spans="1:4" x14ac:dyDescent="0.25">
      <c r="A79" s="2" t="s">
        <v>135</v>
      </c>
      <c r="B79" s="4">
        <v>1758.81</v>
      </c>
      <c r="C79" s="4" t="s">
        <v>18</v>
      </c>
      <c r="D79" s="4" t="s">
        <v>15</v>
      </c>
    </row>
    <row r="80" spans="1:4" x14ac:dyDescent="0.25">
      <c r="A80" s="2" t="s">
        <v>136</v>
      </c>
      <c r="B80" s="4">
        <v>1485</v>
      </c>
      <c r="C80" s="4" t="s">
        <v>18</v>
      </c>
      <c r="D80" s="4" t="s">
        <v>15</v>
      </c>
    </row>
    <row r="81" spans="1:4" x14ac:dyDescent="0.25">
      <c r="A81" s="2" t="s">
        <v>137</v>
      </c>
      <c r="B81" s="4">
        <v>1581</v>
      </c>
      <c r="C81" s="4" t="s">
        <v>18</v>
      </c>
      <c r="D81" s="4" t="s">
        <v>14</v>
      </c>
    </row>
    <row r="82" spans="1:4" x14ac:dyDescent="0.25">
      <c r="A82" s="2" t="s">
        <v>138</v>
      </c>
      <c r="B82" s="4">
        <v>1673.46</v>
      </c>
      <c r="C82" s="4" t="s">
        <v>18</v>
      </c>
      <c r="D82" s="4" t="s">
        <v>14</v>
      </c>
    </row>
    <row r="83" spans="1:4" x14ac:dyDescent="0.25">
      <c r="A83" s="2" t="s">
        <v>139</v>
      </c>
      <c r="B83" s="4">
        <v>1620</v>
      </c>
      <c r="C83" s="4" t="s">
        <v>18</v>
      </c>
      <c r="D83" s="4" t="s">
        <v>22</v>
      </c>
    </row>
    <row r="84" spans="1:4" x14ac:dyDescent="0.25">
      <c r="A84" s="2" t="s">
        <v>140</v>
      </c>
      <c r="B84" s="4">
        <v>1772</v>
      </c>
      <c r="C84" s="4" t="s">
        <v>18</v>
      </c>
      <c r="D84" s="4" t="s">
        <v>14</v>
      </c>
    </row>
    <row r="85" spans="1:4" x14ac:dyDescent="0.25">
      <c r="A85" s="2" t="s">
        <v>141</v>
      </c>
      <c r="B85" s="4">
        <v>1640</v>
      </c>
      <c r="C85" s="4" t="s">
        <v>18</v>
      </c>
      <c r="D85" s="4" t="s">
        <v>14</v>
      </c>
    </row>
    <row r="86" spans="1:4" x14ac:dyDescent="0.25">
      <c r="A86" s="2" t="s">
        <v>142</v>
      </c>
      <c r="B86" s="4">
        <v>1557</v>
      </c>
      <c r="C86" s="4" t="s">
        <v>18</v>
      </c>
      <c r="D86" s="4" t="s">
        <v>22</v>
      </c>
    </row>
  </sheetData>
  <sortState xmlns:xlrd2="http://schemas.microsoft.com/office/spreadsheetml/2017/richdata2" ref="A11:D86">
    <sortCondition ref="A11:A86"/>
  </sortState>
  <conditionalFormatting sqref="B11:D86">
    <cfRule type="expression" dxfId="27" priority="4">
      <formula>AND(ISNUMBER(B11*1),NOT(ISNUMBER(B11)),NOT(B11=""))</formula>
    </cfRule>
  </conditionalFormatting>
  <conditionalFormatting sqref="B3 B9">
    <cfRule type="cellIs" dxfId="26" priority="3" operator="equal">
      <formula>""</formula>
    </cfRule>
  </conditionalFormatting>
  <conditionalFormatting sqref="B2">
    <cfRule type="cellIs" dxfId="25" priority="2" operator="equal">
      <formula>"Analyte"</formula>
    </cfRule>
  </conditionalFormatting>
  <conditionalFormatting sqref="B1">
    <cfRule type="cellIs" dxfId="24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989A2-2219-452B-A987-CEAA9A3525FB}">
  <sheetPr codeName="Sheet14">
    <tabColor theme="5" tint="0.79998168889431442"/>
  </sheetPr>
  <dimension ref="A1:D74"/>
  <sheetViews>
    <sheetView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16384" width="9.1796875" style="2"/>
  </cols>
  <sheetData>
    <row r="1" spans="1:4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GBM919-5</v>
      </c>
      <c r="C1" s="3"/>
      <c r="D1" s="3"/>
    </row>
    <row r="2" spans="1:4" ht="13" x14ac:dyDescent="0.3">
      <c r="A2" s="1" t="s">
        <v>2</v>
      </c>
      <c r="B2" s="3" t="str" cm="1">
        <f t="array" aca="1" ref="B2" ca="1">MID(CELL("filename",A1),FIND("]",CELL("filename",A1))+1,255)</f>
        <v>Pb Partial</v>
      </c>
      <c r="C2" s="3"/>
      <c r="D2" s="3"/>
    </row>
    <row r="3" spans="1:4" ht="13" x14ac:dyDescent="0.3">
      <c r="A3" s="1" t="s">
        <v>5</v>
      </c>
      <c r="B3" s="3" t="s">
        <v>11</v>
      </c>
      <c r="C3" s="3"/>
      <c r="D3" s="3"/>
    </row>
    <row r="4" spans="1:4" ht="13" x14ac:dyDescent="0.3">
      <c r="A4" s="1" t="s">
        <v>1</v>
      </c>
      <c r="B4" s="3">
        <f>AVERAGE(B$11:B$74)</f>
        <v>84.280943396226419</v>
      </c>
      <c r="C4" s="3"/>
      <c r="D4" s="3"/>
    </row>
    <row r="5" spans="1:4" ht="13" x14ac:dyDescent="0.3">
      <c r="A5" s="1" t="s">
        <v>3</v>
      </c>
      <c r="B5" s="3">
        <f>STDEV(B$11:B$74)</f>
        <v>6.1374619736095815</v>
      </c>
      <c r="C5" s="3"/>
      <c r="D5" s="3"/>
    </row>
    <row r="6" spans="1:4" ht="13" x14ac:dyDescent="0.3">
      <c r="A6" s="1" t="s">
        <v>0</v>
      </c>
      <c r="B6" s="3">
        <f>COUNT(B$11:B$74)</f>
        <v>53</v>
      </c>
      <c r="C6" s="3"/>
      <c r="D6" s="3"/>
    </row>
    <row r="7" spans="1:4" ht="13" x14ac:dyDescent="0.3">
      <c r="A7" s="1" t="s">
        <v>6</v>
      </c>
      <c r="B7" s="3">
        <f>TINV(0.05,B6-1)*B5/SQRT(B6-1)</f>
        <v>1.7078828616778414</v>
      </c>
      <c r="C7" s="3"/>
      <c r="D7" s="3"/>
    </row>
    <row r="8" spans="1:4" ht="13" x14ac:dyDescent="0.3">
      <c r="A8" s="1"/>
      <c r="B8" s="3"/>
      <c r="C8" s="3"/>
      <c r="D8" s="3"/>
    </row>
    <row r="9" spans="1:4" ht="13" x14ac:dyDescent="0.3">
      <c r="A9" s="1"/>
      <c r="B9" s="9" t="s">
        <v>178</v>
      </c>
      <c r="C9" s="3"/>
      <c r="D9" s="3"/>
    </row>
    <row r="10" spans="1:4" ht="13" x14ac:dyDescent="0.3">
      <c r="A10" s="1" t="s">
        <v>7</v>
      </c>
      <c r="B10" s="3" t="s">
        <v>10</v>
      </c>
      <c r="C10" s="3" t="s">
        <v>8</v>
      </c>
      <c r="D10" s="3" t="s">
        <v>9</v>
      </c>
    </row>
    <row r="11" spans="1:4" x14ac:dyDescent="0.25">
      <c r="A11" s="2" t="s">
        <v>27</v>
      </c>
      <c r="B11" s="4">
        <v>75</v>
      </c>
      <c r="C11" s="4" t="s">
        <v>18</v>
      </c>
      <c r="D11" s="4" t="s">
        <v>15</v>
      </c>
    </row>
    <row r="12" spans="1:4" x14ac:dyDescent="0.25">
      <c r="A12" s="2" t="s">
        <v>28</v>
      </c>
      <c r="B12" s="4">
        <v>74.53</v>
      </c>
      <c r="C12" s="4" t="s">
        <v>18</v>
      </c>
      <c r="D12" s="4" t="s">
        <v>13</v>
      </c>
    </row>
    <row r="13" spans="1:4" x14ac:dyDescent="0.25">
      <c r="A13" s="2" t="s">
        <v>29</v>
      </c>
      <c r="B13" s="4">
        <v>80</v>
      </c>
      <c r="C13" s="4" t="s">
        <v>18</v>
      </c>
      <c r="D13" s="4" t="s">
        <v>13</v>
      </c>
    </row>
    <row r="14" spans="1:4" x14ac:dyDescent="0.25">
      <c r="A14" s="2" t="s">
        <v>30</v>
      </c>
      <c r="B14" s="4">
        <v>92</v>
      </c>
      <c r="C14" s="4" t="s">
        <v>18</v>
      </c>
      <c r="D14" s="4" t="s">
        <v>13</v>
      </c>
    </row>
    <row r="15" spans="1:4" x14ac:dyDescent="0.25">
      <c r="A15" s="2" t="s">
        <v>31</v>
      </c>
      <c r="B15" s="4">
        <v>87</v>
      </c>
      <c r="C15" s="4" t="s">
        <v>18</v>
      </c>
      <c r="D15" s="4" t="s">
        <v>13</v>
      </c>
    </row>
    <row r="16" spans="1:4" x14ac:dyDescent="0.25">
      <c r="A16" s="2" t="s">
        <v>32</v>
      </c>
      <c r="B16" s="4">
        <v>77</v>
      </c>
      <c r="C16" s="4" t="s">
        <v>18</v>
      </c>
      <c r="D16" s="4" t="s">
        <v>15</v>
      </c>
    </row>
    <row r="17" spans="1:4" x14ac:dyDescent="0.25">
      <c r="A17" s="2" t="s">
        <v>33</v>
      </c>
      <c r="B17" s="4">
        <v>87</v>
      </c>
      <c r="C17" s="4" t="s">
        <v>18</v>
      </c>
      <c r="D17" s="4" t="s">
        <v>15</v>
      </c>
    </row>
    <row r="18" spans="1:4" x14ac:dyDescent="0.25">
      <c r="A18" s="2" t="s">
        <v>34</v>
      </c>
      <c r="B18" s="4">
        <v>84</v>
      </c>
      <c r="C18" s="4" t="s">
        <v>18</v>
      </c>
      <c r="D18" s="4" t="s">
        <v>15</v>
      </c>
    </row>
    <row r="19" spans="1:4" x14ac:dyDescent="0.25">
      <c r="A19" s="2" t="s">
        <v>35</v>
      </c>
      <c r="B19" s="4">
        <v>84</v>
      </c>
      <c r="C19" s="4" t="s">
        <v>18</v>
      </c>
      <c r="D19" s="4" t="s">
        <v>13</v>
      </c>
    </row>
    <row r="20" spans="1:4" x14ac:dyDescent="0.25">
      <c r="A20" s="2" t="s">
        <v>36</v>
      </c>
      <c r="B20" s="4">
        <v>86</v>
      </c>
      <c r="C20" s="4" t="s">
        <v>18</v>
      </c>
      <c r="D20" s="4" t="s">
        <v>15</v>
      </c>
    </row>
    <row r="21" spans="1:4" x14ac:dyDescent="0.25">
      <c r="A21" s="2" t="s">
        <v>37</v>
      </c>
      <c r="B21" s="4">
        <v>93</v>
      </c>
      <c r="C21" s="4" t="s">
        <v>18</v>
      </c>
      <c r="D21" s="4" t="s">
        <v>15</v>
      </c>
    </row>
    <row r="22" spans="1:4" x14ac:dyDescent="0.25">
      <c r="A22" s="2" t="s">
        <v>38</v>
      </c>
      <c r="B22" s="4">
        <v>88</v>
      </c>
      <c r="C22" s="4" t="s">
        <v>18</v>
      </c>
      <c r="D22" s="4" t="s">
        <v>15</v>
      </c>
    </row>
    <row r="23" spans="1:4" x14ac:dyDescent="0.25">
      <c r="A23" s="2" t="s">
        <v>39</v>
      </c>
      <c r="B23" s="4">
        <v>85</v>
      </c>
      <c r="C23" s="4" t="s">
        <v>18</v>
      </c>
      <c r="D23" s="4" t="s">
        <v>15</v>
      </c>
    </row>
    <row r="24" spans="1:4" x14ac:dyDescent="0.25">
      <c r="A24" s="2" t="s">
        <v>40</v>
      </c>
      <c r="B24" s="4">
        <v>93</v>
      </c>
      <c r="C24" s="4" t="s">
        <v>18</v>
      </c>
      <c r="D24" s="4" t="s">
        <v>14</v>
      </c>
    </row>
    <row r="25" spans="1:4" x14ac:dyDescent="0.25">
      <c r="A25" s="2" t="s">
        <v>41</v>
      </c>
      <c r="B25" s="4">
        <v>87</v>
      </c>
      <c r="C25" s="4" t="s">
        <v>18</v>
      </c>
      <c r="D25" s="4" t="s">
        <v>14</v>
      </c>
    </row>
    <row r="26" spans="1:4" x14ac:dyDescent="0.25">
      <c r="A26" s="2" t="s">
        <v>42</v>
      </c>
      <c r="B26" s="4">
        <v>86</v>
      </c>
      <c r="C26" s="4" t="s">
        <v>18</v>
      </c>
      <c r="D26" s="4" t="s">
        <v>15</v>
      </c>
    </row>
    <row r="27" spans="1:4" x14ac:dyDescent="0.25">
      <c r="A27" s="2" t="s">
        <v>43</v>
      </c>
      <c r="B27" s="4">
        <v>86</v>
      </c>
      <c r="C27" s="4" t="s">
        <v>18</v>
      </c>
      <c r="D27" s="4" t="s">
        <v>22</v>
      </c>
    </row>
    <row r="28" spans="1:4" x14ac:dyDescent="0.25">
      <c r="A28" s="2" t="s">
        <v>44</v>
      </c>
      <c r="B28" s="4">
        <v>70.44</v>
      </c>
      <c r="C28" s="4" t="s">
        <v>18</v>
      </c>
      <c r="D28" s="4" t="s">
        <v>15</v>
      </c>
    </row>
    <row r="29" spans="1:4" x14ac:dyDescent="0.25">
      <c r="A29" s="2" t="s">
        <v>45</v>
      </c>
      <c r="B29" s="4">
        <v>82.2</v>
      </c>
      <c r="C29" s="4" t="s">
        <v>18</v>
      </c>
      <c r="D29" s="4" t="s">
        <v>14</v>
      </c>
    </row>
    <row r="30" spans="1:4" x14ac:dyDescent="0.25">
      <c r="A30" s="2" t="s">
        <v>46</v>
      </c>
      <c r="B30" s="4" t="s">
        <v>143</v>
      </c>
      <c r="C30" s="4" t="s">
        <v>17</v>
      </c>
      <c r="D30" s="4" t="s">
        <v>14</v>
      </c>
    </row>
    <row r="31" spans="1:4" x14ac:dyDescent="0.25">
      <c r="A31" s="2" t="s">
        <v>47</v>
      </c>
      <c r="B31" s="4">
        <v>96</v>
      </c>
      <c r="C31" s="4" t="s">
        <v>17</v>
      </c>
      <c r="D31" s="4" t="s">
        <v>15</v>
      </c>
    </row>
    <row r="32" spans="1:4" x14ac:dyDescent="0.25">
      <c r="A32" s="2" t="s">
        <v>48</v>
      </c>
      <c r="B32" s="4">
        <v>85</v>
      </c>
      <c r="C32" s="4" t="s">
        <v>18</v>
      </c>
      <c r="D32" s="4" t="s">
        <v>15</v>
      </c>
    </row>
    <row r="33" spans="1:4" x14ac:dyDescent="0.25">
      <c r="A33" s="2" t="s">
        <v>49</v>
      </c>
      <c r="B33" s="4">
        <v>87</v>
      </c>
      <c r="C33" s="4" t="s">
        <v>18</v>
      </c>
      <c r="D33" s="4" t="s">
        <v>15</v>
      </c>
    </row>
    <row r="34" spans="1:4" x14ac:dyDescent="0.25">
      <c r="A34" s="2" t="s">
        <v>50</v>
      </c>
      <c r="B34" s="4" t="s">
        <v>114</v>
      </c>
      <c r="C34" s="4" t="s">
        <v>18</v>
      </c>
      <c r="D34" s="4" t="s">
        <v>15</v>
      </c>
    </row>
    <row r="35" spans="1:4" x14ac:dyDescent="0.25">
      <c r="A35" s="2" t="s">
        <v>51</v>
      </c>
      <c r="B35" s="4">
        <v>67.83</v>
      </c>
      <c r="C35" s="4" t="s">
        <v>18</v>
      </c>
      <c r="D35" s="4" t="s">
        <v>15</v>
      </c>
    </row>
    <row r="36" spans="1:4" x14ac:dyDescent="0.25">
      <c r="A36" s="2" t="s">
        <v>52</v>
      </c>
      <c r="B36" s="4" t="s">
        <v>145</v>
      </c>
      <c r="C36" s="4" t="s">
        <v>18</v>
      </c>
      <c r="D36" s="4"/>
    </row>
    <row r="37" spans="1:4" x14ac:dyDescent="0.25">
      <c r="A37" s="2" t="s">
        <v>53</v>
      </c>
      <c r="B37" s="4">
        <v>76</v>
      </c>
      <c r="C37" s="4" t="s">
        <v>18</v>
      </c>
      <c r="D37" s="4" t="s">
        <v>14</v>
      </c>
    </row>
    <row r="38" spans="1:4" x14ac:dyDescent="0.25">
      <c r="A38" s="2" t="s">
        <v>54</v>
      </c>
      <c r="B38" s="4" t="s">
        <v>144</v>
      </c>
      <c r="C38" s="4" t="s">
        <v>17</v>
      </c>
      <c r="D38" s="4" t="s">
        <v>14</v>
      </c>
    </row>
    <row r="39" spans="1:4" x14ac:dyDescent="0.25">
      <c r="A39" s="2" t="s">
        <v>55</v>
      </c>
      <c r="B39" s="4">
        <v>85.9</v>
      </c>
      <c r="C39" s="4"/>
      <c r="D39" s="4" t="s">
        <v>13</v>
      </c>
    </row>
    <row r="40" spans="1:4" x14ac:dyDescent="0.25">
      <c r="A40" s="2" t="s">
        <v>56</v>
      </c>
      <c r="B40" s="4" t="s">
        <v>147</v>
      </c>
      <c r="C40" s="4" t="s">
        <v>18</v>
      </c>
      <c r="D40" s="4" t="s">
        <v>15</v>
      </c>
    </row>
    <row r="41" spans="1:4" x14ac:dyDescent="0.25">
      <c r="A41" s="2" t="s">
        <v>57</v>
      </c>
      <c r="B41" s="4">
        <v>81</v>
      </c>
      <c r="C41" s="4" t="s">
        <v>18</v>
      </c>
      <c r="D41" s="4" t="s">
        <v>15</v>
      </c>
    </row>
    <row r="42" spans="1:4" x14ac:dyDescent="0.25">
      <c r="A42" s="2" t="s">
        <v>58</v>
      </c>
      <c r="B42" s="4">
        <v>82.2</v>
      </c>
      <c r="C42" s="4" t="s">
        <v>18</v>
      </c>
      <c r="D42" s="4" t="s">
        <v>22</v>
      </c>
    </row>
    <row r="43" spans="1:4" x14ac:dyDescent="0.25">
      <c r="A43" s="2" t="s">
        <v>59</v>
      </c>
      <c r="B43" s="4">
        <v>97</v>
      </c>
      <c r="C43" s="4" t="s">
        <v>18</v>
      </c>
      <c r="D43" s="4" t="s">
        <v>14</v>
      </c>
    </row>
    <row r="44" spans="1:4" x14ac:dyDescent="0.25">
      <c r="A44" s="2" t="s">
        <v>60</v>
      </c>
      <c r="B44" s="4">
        <v>88.5</v>
      </c>
      <c r="C44" s="4" t="s">
        <v>18</v>
      </c>
      <c r="D44" s="4" t="s">
        <v>15</v>
      </c>
    </row>
    <row r="45" spans="1:4" x14ac:dyDescent="0.25">
      <c r="A45" s="2" t="s">
        <v>61</v>
      </c>
      <c r="B45" s="4" t="s">
        <v>146</v>
      </c>
      <c r="C45" s="4" t="s">
        <v>17</v>
      </c>
      <c r="D45" s="4" t="s">
        <v>14</v>
      </c>
    </row>
    <row r="46" spans="1:4" x14ac:dyDescent="0.25">
      <c r="A46" s="2" t="s">
        <v>62</v>
      </c>
      <c r="B46" s="4">
        <v>77</v>
      </c>
      <c r="C46" s="4" t="s">
        <v>18</v>
      </c>
      <c r="D46" s="4" t="s">
        <v>22</v>
      </c>
    </row>
    <row r="47" spans="1:4" x14ac:dyDescent="0.25">
      <c r="A47" s="2" t="s">
        <v>63</v>
      </c>
      <c r="B47" s="4" t="s">
        <v>149</v>
      </c>
      <c r="C47" s="4" t="s">
        <v>18</v>
      </c>
      <c r="D47" s="4" t="s">
        <v>14</v>
      </c>
    </row>
    <row r="48" spans="1:4" x14ac:dyDescent="0.25">
      <c r="A48" s="2" t="s">
        <v>64</v>
      </c>
      <c r="B48" s="4">
        <v>80.58</v>
      </c>
      <c r="C48" s="4" t="s">
        <v>18</v>
      </c>
      <c r="D48" s="4" t="s">
        <v>15</v>
      </c>
    </row>
    <row r="49" spans="1:4" x14ac:dyDescent="0.25">
      <c r="A49" s="2" t="s">
        <v>65</v>
      </c>
      <c r="B49" s="4">
        <v>82.73</v>
      </c>
      <c r="C49" s="4" t="s">
        <v>18</v>
      </c>
      <c r="D49" s="4" t="s">
        <v>22</v>
      </c>
    </row>
    <row r="50" spans="1:4" x14ac:dyDescent="0.25">
      <c r="A50" s="2" t="s">
        <v>66</v>
      </c>
      <c r="B50" s="4">
        <v>77.59</v>
      </c>
      <c r="C50" s="4" t="s">
        <v>18</v>
      </c>
      <c r="D50" s="4" t="s">
        <v>15</v>
      </c>
    </row>
    <row r="51" spans="1:4" x14ac:dyDescent="0.25">
      <c r="A51" s="2" t="s">
        <v>67</v>
      </c>
      <c r="B51" s="4">
        <v>83</v>
      </c>
      <c r="C51" s="4" t="s">
        <v>18</v>
      </c>
      <c r="D51" s="4" t="s">
        <v>15</v>
      </c>
    </row>
    <row r="52" spans="1:4" x14ac:dyDescent="0.25">
      <c r="A52" s="2" t="s">
        <v>68</v>
      </c>
      <c r="B52" s="4">
        <v>87</v>
      </c>
      <c r="C52" s="4" t="s">
        <v>18</v>
      </c>
      <c r="D52" s="4" t="s">
        <v>19</v>
      </c>
    </row>
    <row r="53" spans="1:4" x14ac:dyDescent="0.25">
      <c r="A53" s="2" t="s">
        <v>69</v>
      </c>
      <c r="B53" s="4" t="s">
        <v>150</v>
      </c>
      <c r="C53" s="4" t="s">
        <v>17</v>
      </c>
      <c r="D53" s="4" t="s">
        <v>13</v>
      </c>
    </row>
    <row r="54" spans="1:4" x14ac:dyDescent="0.25">
      <c r="A54" s="2" t="s">
        <v>70</v>
      </c>
      <c r="B54" s="4">
        <v>84</v>
      </c>
      <c r="C54" s="4" t="s">
        <v>18</v>
      </c>
      <c r="D54" s="4" t="s">
        <v>15</v>
      </c>
    </row>
    <row r="55" spans="1:4" x14ac:dyDescent="0.25">
      <c r="A55" s="2" t="s">
        <v>71</v>
      </c>
      <c r="B55" s="4">
        <v>98</v>
      </c>
      <c r="C55" s="4" t="s">
        <v>18</v>
      </c>
      <c r="D55" s="4" t="s">
        <v>15</v>
      </c>
    </row>
    <row r="56" spans="1:4" x14ac:dyDescent="0.25">
      <c r="A56" s="2" t="s">
        <v>72</v>
      </c>
      <c r="B56" s="4">
        <v>85.89</v>
      </c>
      <c r="C56" s="4" t="s">
        <v>18</v>
      </c>
      <c r="D56" s="4" t="s">
        <v>13</v>
      </c>
    </row>
    <row r="57" spans="1:4" x14ac:dyDescent="0.25">
      <c r="A57" s="2" t="s">
        <v>73</v>
      </c>
      <c r="B57" s="4">
        <v>81.2</v>
      </c>
      <c r="C57" s="4" t="s">
        <v>18</v>
      </c>
      <c r="D57" s="4" t="s">
        <v>14</v>
      </c>
    </row>
    <row r="58" spans="1:4" x14ac:dyDescent="0.25">
      <c r="A58" s="2" t="s">
        <v>74</v>
      </c>
      <c r="B58" s="4" t="s">
        <v>151</v>
      </c>
      <c r="C58" s="4" t="s">
        <v>17</v>
      </c>
      <c r="D58" s="4" t="s">
        <v>13</v>
      </c>
    </row>
    <row r="59" spans="1:4" x14ac:dyDescent="0.25">
      <c r="A59" s="2" t="s">
        <v>75</v>
      </c>
      <c r="B59" s="4">
        <v>84</v>
      </c>
      <c r="C59" s="4" t="s">
        <v>18</v>
      </c>
      <c r="D59" s="4" t="s">
        <v>15</v>
      </c>
    </row>
    <row r="60" spans="1:4" x14ac:dyDescent="0.25">
      <c r="A60" s="2" t="s">
        <v>76</v>
      </c>
      <c r="B60" s="4">
        <v>87</v>
      </c>
      <c r="C60" s="4" t="s">
        <v>128</v>
      </c>
      <c r="D60" s="4" t="s">
        <v>13</v>
      </c>
    </row>
    <row r="61" spans="1:4" x14ac:dyDescent="0.25">
      <c r="A61" s="2" t="s">
        <v>77</v>
      </c>
      <c r="B61" s="4">
        <v>83.84</v>
      </c>
      <c r="C61" s="4" t="s">
        <v>18</v>
      </c>
      <c r="D61" s="4" t="s">
        <v>15</v>
      </c>
    </row>
    <row r="62" spans="1:4" x14ac:dyDescent="0.25">
      <c r="A62" s="2" t="s">
        <v>78</v>
      </c>
      <c r="B62" s="4">
        <v>88</v>
      </c>
      <c r="C62" s="4" t="s">
        <v>18</v>
      </c>
      <c r="D62" s="4" t="s">
        <v>14</v>
      </c>
    </row>
    <row r="63" spans="1:4" x14ac:dyDescent="0.25">
      <c r="A63" s="2" t="s">
        <v>79</v>
      </c>
      <c r="B63" s="4">
        <v>83</v>
      </c>
      <c r="C63" s="4" t="s">
        <v>18</v>
      </c>
      <c r="D63" s="4" t="s">
        <v>14</v>
      </c>
    </row>
    <row r="64" spans="1:4" x14ac:dyDescent="0.25">
      <c r="A64" s="2" t="s">
        <v>80</v>
      </c>
      <c r="B64" s="4">
        <v>82.3</v>
      </c>
      <c r="C64" s="4" t="s">
        <v>18</v>
      </c>
      <c r="D64" s="4" t="s">
        <v>22</v>
      </c>
    </row>
    <row r="65" spans="1:4" x14ac:dyDescent="0.25">
      <c r="A65" s="2" t="s">
        <v>81</v>
      </c>
      <c r="B65" s="4">
        <v>80.900000000000006</v>
      </c>
      <c r="C65" s="4" t="s">
        <v>18</v>
      </c>
      <c r="D65" s="4" t="s">
        <v>13</v>
      </c>
    </row>
    <row r="66" spans="1:4" x14ac:dyDescent="0.25">
      <c r="A66" s="2" t="s">
        <v>82</v>
      </c>
      <c r="B66" s="4">
        <v>79</v>
      </c>
      <c r="C66" s="4" t="s">
        <v>18</v>
      </c>
      <c r="D66" s="4" t="s">
        <v>22</v>
      </c>
    </row>
    <row r="67" spans="1:4" x14ac:dyDescent="0.25">
      <c r="A67" s="2" t="s">
        <v>83</v>
      </c>
      <c r="B67" s="4">
        <v>85</v>
      </c>
      <c r="C67" s="4" t="s">
        <v>18</v>
      </c>
      <c r="D67" s="4" t="s">
        <v>22</v>
      </c>
    </row>
    <row r="68" spans="1:4" x14ac:dyDescent="0.25">
      <c r="A68" s="2" t="s">
        <v>84</v>
      </c>
      <c r="B68" s="4">
        <v>84.06</v>
      </c>
      <c r="C68" s="4" t="s">
        <v>18</v>
      </c>
      <c r="D68" s="4" t="s">
        <v>15</v>
      </c>
    </row>
    <row r="69" spans="1:4" x14ac:dyDescent="0.25">
      <c r="A69" s="2" t="s">
        <v>85</v>
      </c>
      <c r="B69" s="4">
        <v>81</v>
      </c>
      <c r="C69" s="4" t="s">
        <v>18</v>
      </c>
      <c r="D69" s="4" t="s">
        <v>15</v>
      </c>
    </row>
    <row r="70" spans="1:4" x14ac:dyDescent="0.25">
      <c r="A70" s="2" t="s">
        <v>86</v>
      </c>
      <c r="B70" s="4" t="s">
        <v>152</v>
      </c>
      <c r="C70" s="4" t="s">
        <v>18</v>
      </c>
      <c r="D70" s="4" t="s">
        <v>14</v>
      </c>
    </row>
    <row r="71" spans="1:4" x14ac:dyDescent="0.25">
      <c r="A71" s="2" t="s">
        <v>87</v>
      </c>
      <c r="B71" s="4">
        <v>87.2</v>
      </c>
      <c r="C71" s="4" t="s">
        <v>18</v>
      </c>
      <c r="D71" s="4" t="s">
        <v>22</v>
      </c>
    </row>
    <row r="72" spans="1:4" x14ac:dyDescent="0.25">
      <c r="A72" s="2" t="s">
        <v>88</v>
      </c>
      <c r="B72" s="4">
        <v>84</v>
      </c>
      <c r="C72" s="4" t="s">
        <v>18</v>
      </c>
      <c r="D72" s="4" t="s">
        <v>14</v>
      </c>
    </row>
    <row r="73" spans="1:4" x14ac:dyDescent="0.25">
      <c r="A73" s="2" t="s">
        <v>89</v>
      </c>
      <c r="B73" s="4">
        <v>97</v>
      </c>
      <c r="C73" s="4" t="s">
        <v>18</v>
      </c>
      <c r="D73" s="4" t="s">
        <v>14</v>
      </c>
    </row>
    <row r="74" spans="1:4" x14ac:dyDescent="0.25">
      <c r="A74" s="2" t="s">
        <v>130</v>
      </c>
      <c r="B74" s="4" t="s">
        <v>148</v>
      </c>
      <c r="C74" s="4" t="s">
        <v>18</v>
      </c>
      <c r="D74" s="4" t="s">
        <v>22</v>
      </c>
    </row>
  </sheetData>
  <sortState xmlns:xlrd2="http://schemas.microsoft.com/office/spreadsheetml/2017/richdata2" ref="A11:D74">
    <sortCondition ref="A11:A74"/>
  </sortState>
  <conditionalFormatting sqref="B11:D74">
    <cfRule type="expression" dxfId="23" priority="4">
      <formula>AND(ISNUMBER(B11*1),NOT(ISNUMBER(B11)),NOT(B11=""))</formula>
    </cfRule>
  </conditionalFormatting>
  <conditionalFormatting sqref="B3 B9">
    <cfRule type="cellIs" dxfId="22" priority="3" operator="equal">
      <formula>""</formula>
    </cfRule>
  </conditionalFormatting>
  <conditionalFormatting sqref="B2">
    <cfRule type="cellIs" dxfId="21" priority="2" operator="equal">
      <formula>"Analyte"</formula>
    </cfRule>
  </conditionalFormatting>
  <conditionalFormatting sqref="B1">
    <cfRule type="cellIs" dxfId="20" priority="1" operator="equal">
      <formula>"000 - template file"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Cu Total</vt:lpstr>
      <vt:lpstr>Pb Total</vt:lpstr>
      <vt:lpstr>Zn Total</vt:lpstr>
      <vt:lpstr>Ni Total</vt:lpstr>
      <vt:lpstr>As Total</vt:lpstr>
      <vt:lpstr>Co Total</vt:lpstr>
      <vt:lpstr>Ag Total</vt:lpstr>
      <vt:lpstr>Cu Partial</vt:lpstr>
      <vt:lpstr>Pb Partial</vt:lpstr>
      <vt:lpstr>Zn Partial</vt:lpstr>
      <vt:lpstr>Ni Partial</vt:lpstr>
      <vt:lpstr>As Partial</vt:lpstr>
      <vt:lpstr>Co Partial</vt:lpstr>
      <vt:lpstr>Ag Partial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</cp:lastModifiedBy>
  <dcterms:created xsi:type="dcterms:W3CDTF">2016-07-20T02:23:43Z</dcterms:created>
  <dcterms:modified xsi:type="dcterms:W3CDTF">2020-09-23T04:30:18Z</dcterms:modified>
</cp:coreProperties>
</file>