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922\"/>
    </mc:Choice>
  </mc:AlternateContent>
  <xr:revisionPtr revIDLastSave="0" documentId="13_ncr:1_{267110F2-7542-4541-81FA-545929800DD1}" xr6:coauthVersionLast="47" xr6:coauthVersionMax="47" xr10:uidLastSave="{00000000-0000-0000-0000-000000000000}"/>
  <bookViews>
    <workbookView xWindow="-90" yWindow="0" windowWidth="19380" windowHeight="21090" xr2:uid="{00000000-000D-0000-FFFF-FFFF00000000}"/>
  </bookViews>
  <sheets>
    <sheet name="Cu Total" sheetId="6" r:id="rId1"/>
    <sheet name="Pb Total" sheetId="7" r:id="rId2"/>
    <sheet name="Zn Total" sheetId="8" r:id="rId3"/>
    <sheet name="Ni Total" sheetId="9" r:id="rId4"/>
    <sheet name="As Total" sheetId="11" r:id="rId5"/>
    <sheet name="Co Total" sheetId="12" r:id="rId6"/>
    <sheet name="Ag Total" sheetId="13" r:id="rId7"/>
    <sheet name="Cu Partial" sheetId="14" r:id="rId8"/>
    <sheet name="Pb Partial" sheetId="15" r:id="rId9"/>
    <sheet name="Zn Partial" sheetId="16" r:id="rId10"/>
    <sheet name="Ni Partial" sheetId="17" r:id="rId11"/>
    <sheet name="As Partial" sheetId="18" r:id="rId12"/>
    <sheet name="Co Partial" sheetId="19" r:id="rId13"/>
    <sheet name="Ag Partial" sheetId="20" r:id="rId14"/>
  </sheets>
  <externalReferences>
    <externalReference r:id="rId15"/>
    <externalReference r:id="rId16"/>
    <externalReference r:id="rId17"/>
  </externalReferences>
  <definedNames>
    <definedName name="_xlnm._FilterDatabase" localSheetId="13" hidden="1">'Ag Partial'!$A$10:$D$16</definedName>
    <definedName name="_xlnm._FilterDatabase" localSheetId="6" hidden="1">'Ag Total'!$A$10:$D$16</definedName>
    <definedName name="_xlnm._FilterDatabase" localSheetId="11" hidden="1">'As Partial'!$A$10:$D$13</definedName>
    <definedName name="_xlnm._FilterDatabase" localSheetId="4" hidden="1">'As Total'!$A$10:$D$14</definedName>
    <definedName name="_xlnm._FilterDatabase" localSheetId="12" hidden="1">'Co Partial'!$A$10:$D$13</definedName>
    <definedName name="_xlnm._FilterDatabase" localSheetId="5" hidden="1">'Co Total'!$A$10:$D$14</definedName>
    <definedName name="_xlnm._FilterDatabase" localSheetId="7" hidden="1">'Cu Partial'!$A$10:$D$16</definedName>
    <definedName name="_xlnm._FilterDatabase" localSheetId="0" hidden="1">'Cu Total'!$A$10:$D$16</definedName>
    <definedName name="_xlnm._FilterDatabase" localSheetId="10" hidden="1">'Ni Partial'!$A$10:$D$13</definedName>
    <definedName name="_xlnm._FilterDatabase" localSheetId="3" hidden="1">'Ni Total'!$A$10:$D$14</definedName>
    <definedName name="_xlnm._FilterDatabase" localSheetId="8" hidden="1">'Pb Partial'!$A$10:$D$14</definedName>
    <definedName name="_xlnm._FilterDatabase" localSheetId="1" hidden="1">'Pb Total'!$A$10:$D$16</definedName>
    <definedName name="_xlnm._FilterDatabase" localSheetId="9" hidden="1">'Zn Partial'!$A$10:$D$16</definedName>
    <definedName name="_xlnm._FilterDatabase" localSheetId="2" hidden="1">'Zn Total'!$A$10:$D$16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 iterateCount="2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0" l="1"/>
  <c r="B5" i="20"/>
  <c r="B4" i="20"/>
  <c r="B6" i="19"/>
  <c r="B5" i="19"/>
  <c r="B4" i="19"/>
  <c r="B6" i="18"/>
  <c r="B5" i="18"/>
  <c r="B4" i="18"/>
  <c r="B6" i="17"/>
  <c r="B5" i="17"/>
  <c r="B4" i="17"/>
  <c r="B6" i="16"/>
  <c r="B5" i="16"/>
  <c r="B4" i="16"/>
  <c r="B6" i="15"/>
  <c r="B5" i="15"/>
  <c r="B4" i="15"/>
  <c r="B6" i="14"/>
  <c r="B5" i="14"/>
  <c r="B4" i="14"/>
  <c r="B6" i="13"/>
  <c r="B5" i="13"/>
  <c r="B4" i="13"/>
  <c r="B6" i="12"/>
  <c r="B5" i="12"/>
  <c r="B4" i="12"/>
  <c r="B6" i="11"/>
  <c r="B5" i="11"/>
  <c r="B4" i="11"/>
  <c r="B6" i="9"/>
  <c r="B5" i="9"/>
  <c r="B4" i="9"/>
  <c r="B6" i="8"/>
  <c r="B5" i="8"/>
  <c r="B4" i="8"/>
  <c r="B6" i="7"/>
  <c r="B5" i="7"/>
  <c r="B4" i="7"/>
  <c r="B6" i="6"/>
  <c r="B5" i="6"/>
  <c r="B4" i="6"/>
  <c r="B2" i="20" l="1" a="1"/>
  <c r="B2" i="20" s="1"/>
  <c r="B1" i="20" a="1"/>
  <c r="B1" i="20" s="1"/>
  <c r="B2" i="19" a="1"/>
  <c r="B2" i="19" s="1"/>
  <c r="B1" i="19" a="1"/>
  <c r="B1" i="19" s="1"/>
  <c r="B2" i="18" a="1"/>
  <c r="B2" i="18" s="1"/>
  <c r="B1" i="18" a="1"/>
  <c r="B1" i="18" s="1"/>
  <c r="B2" i="17" a="1"/>
  <c r="B2" i="17" s="1"/>
  <c r="B1" i="17" a="1"/>
  <c r="B1" i="17" s="1"/>
  <c r="B2" i="16" a="1"/>
  <c r="B2" i="16" s="1"/>
  <c r="B1" i="16" a="1"/>
  <c r="B1" i="16" s="1"/>
  <c r="B2" i="15" a="1"/>
  <c r="B2" i="15" s="1"/>
  <c r="B1" i="15" a="1"/>
  <c r="B1" i="15" s="1"/>
  <c r="B2" i="14" a="1"/>
  <c r="B2" i="14" s="1"/>
  <c r="B1" i="14" a="1"/>
  <c r="B1" i="14" s="1"/>
  <c r="B2" i="13" a="1"/>
  <c r="B2" i="13" s="1"/>
  <c r="B1" i="13" a="1"/>
  <c r="B1" i="13" s="1"/>
  <c r="B2" i="12" a="1"/>
  <c r="B2" i="12" s="1"/>
  <c r="B1" i="12" a="1"/>
  <c r="B1" i="12" s="1"/>
  <c r="B2" i="11" a="1"/>
  <c r="B2" i="11" s="1"/>
  <c r="B1" i="11" a="1"/>
  <c r="B1" i="11" s="1"/>
  <c r="B2" i="9" a="1"/>
  <c r="B2" i="9" s="1"/>
  <c r="B1" i="9" a="1"/>
  <c r="B1" i="9" s="1"/>
  <c r="B2" i="8" a="1"/>
  <c r="B2" i="8" s="1"/>
  <c r="B1" i="8" a="1"/>
  <c r="B1" i="8" s="1"/>
  <c r="B2" i="7" a="1"/>
  <c r="B2" i="7" s="1"/>
  <c r="B1" i="7" a="1"/>
  <c r="B1" i="7" s="1"/>
  <c r="B2" i="6" a="1"/>
  <c r="B2" i="6" s="1"/>
  <c r="B1" i="6" a="1"/>
  <c r="B1" i="6" s="1"/>
  <c r="B7" i="16" l="1"/>
  <c r="B7" i="15"/>
  <c r="B7" i="12"/>
  <c r="B7" i="11"/>
  <c r="B7" i="9"/>
  <c r="B7" i="7"/>
  <c r="B7" i="6"/>
  <c r="B7" i="20"/>
  <c r="B7" i="19"/>
  <c r="B7" i="18"/>
  <c r="B7" i="17"/>
  <c r="B7" i="14"/>
  <c r="B7" i="13"/>
  <c r="B7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<sst xmlns="http://schemas.openxmlformats.org/spreadsheetml/2006/main" count="3034" uniqueCount="215">
  <si>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</si>
  <si>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</si>
  <si>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</si>
  <si>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</si>
  <si>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</si>
  <si>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</si>
  <si>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</si>
  <si>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</si>
  <si>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</si>
  <si>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</si>
  <si>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</si>
  <si>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ppm</t>
  </si>
  <si>
    <t>October-2022</t>
  </si>
  <si>
    <t>4A</t>
  </si>
  <si>
    <t>ES</t>
  </si>
  <si>
    <t>AAS</t>
  </si>
  <si>
    <t>ICP</t>
  </si>
  <si>
    <t>AR</t>
  </si>
  <si>
    <t>3A</t>
  </si>
  <si>
    <t>MS</t>
  </si>
  <si>
    <t>5A</t>
  </si>
  <si>
    <t>FUS</t>
  </si>
  <si>
    <t>XRF</t>
  </si>
  <si>
    <t>4A,MICR</t>
  </si>
  <si>
    <t>&lt;500</t>
  </si>
  <si>
    <t>&lt;200</t>
  </si>
  <si>
    <t>253</t>
  </si>
  <si>
    <t>3A,MICR</t>
  </si>
  <si>
    <t>&lt;60</t>
  </si>
  <si>
    <t>&lt;400</t>
  </si>
  <si>
    <t>4A,FUS</t>
  </si>
  <si>
    <t>AAS,MS</t>
  </si>
  <si>
    <t>ES,MS</t>
  </si>
  <si>
    <t>NAA</t>
  </si>
  <si>
    <t>86</t>
  </si>
  <si>
    <t>&lt;1000</t>
  </si>
  <si>
    <t>&lt;100</t>
  </si>
  <si>
    <t>&lt;30</t>
  </si>
  <si>
    <t>122</t>
  </si>
  <si>
    <t>95</t>
  </si>
  <si>
    <t>&lt;50</t>
  </si>
  <si>
    <t>0.2</t>
  </si>
  <si>
    <t>&lt;2.0</t>
  </si>
  <si>
    <t>&lt;5.0</t>
  </si>
  <si>
    <t>&lt;3.0</t>
  </si>
  <si>
    <t>&lt;1.0</t>
  </si>
  <si>
    <t>&lt;0.5</t>
  </si>
  <si>
    <t>&lt;300</t>
  </si>
  <si>
    <t>201</t>
  </si>
  <si>
    <t>AR,MICR</t>
  </si>
  <si>
    <t>133</t>
  </si>
  <si>
    <t>2A,MICR</t>
  </si>
  <si>
    <t>MS,AAS</t>
  </si>
  <si>
    <t>2A</t>
  </si>
  <si>
    <t>21</t>
  </si>
  <si>
    <t>2A,3A</t>
  </si>
  <si>
    <t>41</t>
  </si>
  <si>
    <t>ES,AAS</t>
  </si>
  <si>
    <t>&lt;10.0</t>
  </si>
  <si>
    <t>&lt;0.3</t>
  </si>
  <si>
    <t>1.0</t>
  </si>
  <si>
    <t>0.1</t>
  </si>
  <si>
    <t>&lt;4.0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</si>
  <si>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</si>
  <si>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</si>
  <si>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</si>
  <si>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</si>
  <si>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</si>
  <si>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</si>
  <si>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</si>
  <si>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</si>
  <si>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</si>
  <si>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</si>
  <si>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</si>
  <si>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</si>
  <si>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</si>
  <si>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</si>
  <si>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</si>
  <si>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</si>
  <si>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</si>
  <si>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</si>
  <si>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</si>
  <si>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</si>
  <si>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</si>
  <si>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</si>
  <si>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</si>
  <si>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</si>
  <si>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</si>
  <si>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</si>
  <si>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</si>
  <si>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</si>
  <si>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</si>
  <si>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</si>
  <si>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</si>
  <si>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</si>
  <si>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</si>
  <si>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</si>
  <si>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</si>
  <si>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</si>
  <si>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</si>
  <si>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</si>
  <si>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</si>
  <si>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</si>
  <si>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</si>
  <si>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</si>
  <si>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</si>
  <si>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</si>
  <si>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</si>
  <si>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</si>
  <si>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</si>
  <si>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</si>
  <si>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</si>
  <si>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</si>
  <si>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</si>
  <si>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</si>
  <si>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</si>
  <si>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</si>
  <si>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</si>
  <si>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</si>
  <si>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</si>
  <si>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</si>
  <si>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</si>
  <si>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</si>
  <si>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</si>
  <si>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</si>
  <si>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</si>
  <si>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</si>
  <si>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</si>
  <si>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</si>
  <si>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</si>
  <si>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</si>
  <si>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</si>
  <si>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</si>
  <si>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</si>
  <si>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</si>
  <si>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</si>
  <si>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</si>
  <si>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</si>
  <si>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</si>
  <si>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</si>
  <si>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</si>
  <si>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</si>
  <si>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</si>
  <si>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</si>
  <si>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</si>
  <si>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</si>
  <si>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</si>
  <si>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288</t>
  </si>
  <si>
    <t>268</t>
  </si>
  <si>
    <t>69</t>
  </si>
  <si>
    <t>26</t>
  </si>
  <si>
    <t>70</t>
  </si>
  <si>
    <t>148</t>
  </si>
  <si>
    <t>1.2</t>
  </si>
  <si>
    <t>&lt;150</t>
  </si>
  <si>
    <t>3.5</t>
  </si>
  <si>
    <t>462</t>
  </si>
  <si>
    <t>37</t>
  </si>
  <si>
    <t>2.2</t>
  </si>
  <si>
    <t>51</t>
  </si>
  <si>
    <t>640</t>
  </si>
  <si>
    <t>38</t>
  </si>
  <si>
    <t>11</t>
  </si>
  <si>
    <t>589</t>
  </si>
  <si>
    <t>1.3</t>
  </si>
  <si>
    <t>220</t>
  </si>
  <si>
    <t>515</t>
  </si>
  <si>
    <t>666</t>
  </si>
  <si>
    <t>135</t>
  </si>
  <si>
    <t>94</t>
  </si>
  <si>
    <t>2545</t>
  </si>
  <si>
    <t>82</t>
  </si>
  <si>
    <t>140</t>
  </si>
  <si>
    <t>134</t>
  </si>
  <si>
    <t>2066</t>
  </si>
  <si>
    <t>1820</t>
  </si>
  <si>
    <t>2224</t>
  </si>
  <si>
    <t>2900</t>
  </si>
  <si>
    <t>2873</t>
  </si>
  <si>
    <t>118</t>
  </si>
  <si>
    <t>184</t>
  </si>
  <si>
    <t>556</t>
  </si>
  <si>
    <t>163</t>
  </si>
  <si>
    <t>131</t>
  </si>
  <si>
    <t>2.3</t>
  </si>
  <si>
    <t>463</t>
  </si>
  <si>
    <t>710</t>
  </si>
  <si>
    <t>675</t>
  </si>
  <si>
    <t>405</t>
  </si>
  <si>
    <t>634</t>
  </si>
  <si>
    <t>434</t>
  </si>
  <si>
    <t>626</t>
  </si>
  <si>
    <t>1212</t>
  </si>
  <si>
    <t>43</t>
  </si>
  <si>
    <t>129</t>
  </si>
  <si>
    <t>81</t>
  </si>
  <si>
    <t>2307</t>
  </si>
  <si>
    <t>242</t>
  </si>
  <si>
    <t>&gt;1000</t>
  </si>
  <si>
    <t>3292</t>
  </si>
  <si>
    <t>3077</t>
  </si>
  <si>
    <t>2001</t>
  </si>
  <si>
    <t>2006</t>
  </si>
  <si>
    <t>1800</t>
  </si>
  <si>
    <t>272</t>
  </si>
  <si>
    <t>176</t>
  </si>
  <si>
    <t>168</t>
  </si>
  <si>
    <t>156</t>
  </si>
  <si>
    <t>315</t>
  </si>
  <si>
    <t>275</t>
  </si>
  <si>
    <t>59</t>
  </si>
  <si>
    <t>313</t>
  </si>
  <si>
    <t>1.6</t>
  </si>
  <si>
    <t>1.9</t>
  </si>
  <si>
    <t>3.1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</si>
</sst>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Continuous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1" fontId="2" fillId="0" borderId="0" xfId="0" quotePrefix="1" applyNumberFormat="1" applyFont="1" applyAlignment="1">
      <alignment horizontal="centerContinuous"/>
    </xf>
    <xf numFmtId="165" fontId="2" fillId="0" borderId="0" xfId="0" applyNumberFormat="1" applyFont="1" applyAlignment="1">
      <alignment horizontal="centerContinuous"/>
    </xf>
    <xf numFmtId="165" fontId="2" fillId="0" borderId="0" xfId="0" quotePrefix="1" applyNumberFormat="1" applyFont="1" applyAlignment="1">
      <alignment horizontal="centerContinuous"/>
    </xf>
    <xf numFmtId="165" fontId="0" fillId="0" borderId="0" xfId="0" applyNumberFormat="1" applyAlignment="1">
      <alignment horizontal="center"/>
    </xf>
    <xf numFmtId="165" fontId="1" fillId="0" borderId="0" xfId="0" applyNumberFormat="1" applyFont="1" applyAlignment="1">
      <alignment horizontal="center"/>
    </xf>
  </cellXfs>
  <cellStyles count="1">
    <cellStyle name="Normal" xfId="0" builtinId="0"/>
  </cellStyles>
  <dxfs count="56"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21640-CE56-4EFE-96EF-D2D1668A9B99}">
  <sheetPr codeName="Sheet6">
    <tabColor theme="5" tint="0.79998168889431442"/>
  </sheetPr>
  <dimension ref="A1:D78"/>
  <sheetViews>
    <sheetView tabSelected="1"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GBM922-5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Cu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AVERAGE(B$11:B$78)</f>
        <v>579.95038709677408</v>
      </c>
      <c r="C4" s="3"/>
      <c r="D4" s="3"/>
    </row>
    <row r="5" spans="1:4" ht="13" x14ac:dyDescent="0.3">
      <c r="A5" s="1" t="s">
        <v>3</v>
      </c>
      <c r="B5" s="3">
        <f>STDEV(B$11:B$78)</f>
        <v>19.269773224145496</v>
      </c>
      <c r="C5" s="3"/>
      <c r="D5" s="3"/>
    </row>
    <row r="6" spans="1:4" ht="13" x14ac:dyDescent="0.3">
      <c r="A6" s="1" t="s">
        <v>0</v>
      </c>
      <c r="B6" s="3">
        <f>COUNT(B$11:B$78)</f>
        <v>62</v>
      </c>
      <c r="C6" s="3"/>
      <c r="D6" s="3"/>
    </row>
    <row r="7" spans="1:4" ht="13" x14ac:dyDescent="0.3">
      <c r="A7" s="1" t="s">
        <v>6</v>
      </c>
      <c r="B7" s="3">
        <f>TINV(0.05,B6-1)*B5/SQRT(B6-1)</f>
        <v>4.933554574493459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63</v>
      </c>
      <c r="B11" s="4">
        <v>594.82399999999996</v>
      </c>
      <c r="C11" s="4" t="s">
        <v>20</v>
      </c>
      <c r="D11" s="4" t="s">
        <v>14</v>
      </c>
    </row>
    <row r="12" spans="1:4" x14ac:dyDescent="0.25">
      <c r="A12" s="2" t="s">
        <v>64</v>
      </c>
      <c r="B12" s="4">
        <v>601</v>
      </c>
      <c r="C12" s="4"/>
      <c r="D12" s="4"/>
    </row>
    <row r="13" spans="1:4" x14ac:dyDescent="0.25">
      <c r="A13" s="2" t="s">
        <v>65</v>
      </c>
      <c r="B13" s="4">
        <v>537.79999999999995</v>
      </c>
      <c r="C13" s="4" t="s">
        <v>13</v>
      </c>
      <c r="D13" s="4" t="s">
        <v>14</v>
      </c>
    </row>
    <row r="14" spans="1:4" x14ac:dyDescent="0.25">
      <c r="A14" s="2" t="s">
        <v>66</v>
      </c>
      <c r="B14" s="4">
        <v>572.70000000000005</v>
      </c>
      <c r="C14" s="4" t="s">
        <v>13</v>
      </c>
      <c r="D14" s="4" t="s">
        <v>16</v>
      </c>
    </row>
    <row r="15" spans="1:4" x14ac:dyDescent="0.25">
      <c r="A15" s="2" t="s">
        <v>67</v>
      </c>
      <c r="B15" s="4">
        <v>592</v>
      </c>
      <c r="C15" s="4" t="s">
        <v>13</v>
      </c>
      <c r="D15" s="4" t="s">
        <v>15</v>
      </c>
    </row>
    <row r="16" spans="1:4" x14ac:dyDescent="0.25">
      <c r="A16" s="2" t="s">
        <v>68</v>
      </c>
      <c r="B16" s="4">
        <v>564</v>
      </c>
      <c r="C16" s="4" t="s">
        <v>13</v>
      </c>
      <c r="D16" s="4" t="s">
        <v>14</v>
      </c>
    </row>
    <row r="17" spans="1:4" x14ac:dyDescent="0.25">
      <c r="A17" s="2" t="s">
        <v>69</v>
      </c>
      <c r="B17" s="4">
        <v>585</v>
      </c>
      <c r="C17" s="4" t="s">
        <v>13</v>
      </c>
      <c r="D17" s="4" t="s">
        <v>16</v>
      </c>
    </row>
    <row r="18" spans="1:4" x14ac:dyDescent="0.25">
      <c r="A18" s="2" t="s">
        <v>70</v>
      </c>
      <c r="B18" s="4">
        <v>599</v>
      </c>
      <c r="C18" s="4" t="s">
        <v>13</v>
      </c>
      <c r="D18" s="4" t="s">
        <v>14</v>
      </c>
    </row>
    <row r="19" spans="1:4" x14ac:dyDescent="0.25">
      <c r="A19" s="2" t="s">
        <v>71</v>
      </c>
      <c r="B19" s="4">
        <v>579</v>
      </c>
      <c r="C19" s="4" t="s">
        <v>13</v>
      </c>
      <c r="D19" s="4" t="s">
        <v>16</v>
      </c>
    </row>
    <row r="20" spans="1:4" x14ac:dyDescent="0.25">
      <c r="A20" s="2" t="s">
        <v>72</v>
      </c>
      <c r="B20" s="4">
        <v>549</v>
      </c>
      <c r="C20" s="4" t="s">
        <v>13</v>
      </c>
      <c r="D20" s="4" t="s">
        <v>16</v>
      </c>
    </row>
    <row r="21" spans="1:4" x14ac:dyDescent="0.25">
      <c r="A21" s="2" t="s">
        <v>73</v>
      </c>
      <c r="B21" s="4" t="s">
        <v>165</v>
      </c>
      <c r="C21" s="4" t="s">
        <v>13</v>
      </c>
      <c r="D21" s="4"/>
    </row>
    <row r="22" spans="1:4" x14ac:dyDescent="0.25">
      <c r="A22" s="2" t="s">
        <v>74</v>
      </c>
      <c r="B22" s="4">
        <v>580.4</v>
      </c>
      <c r="C22" s="4" t="s">
        <v>13</v>
      </c>
      <c r="D22" s="4" t="s">
        <v>16</v>
      </c>
    </row>
    <row r="23" spans="1:4" x14ac:dyDescent="0.25">
      <c r="A23" s="2" t="s">
        <v>75</v>
      </c>
      <c r="B23" s="4">
        <v>576</v>
      </c>
      <c r="C23" s="4" t="s">
        <v>13</v>
      </c>
      <c r="D23" s="4" t="s">
        <v>14</v>
      </c>
    </row>
    <row r="24" spans="1:4" x14ac:dyDescent="0.25">
      <c r="A24" s="2" t="s">
        <v>76</v>
      </c>
      <c r="B24" s="4">
        <v>585</v>
      </c>
      <c r="C24" s="4" t="s">
        <v>13</v>
      </c>
      <c r="D24" s="4" t="s">
        <v>14</v>
      </c>
    </row>
    <row r="25" spans="1:4" x14ac:dyDescent="0.25">
      <c r="A25" s="2" t="s">
        <v>77</v>
      </c>
      <c r="B25" s="4">
        <v>600</v>
      </c>
      <c r="C25" s="4" t="s">
        <v>13</v>
      </c>
      <c r="D25" s="4" t="s">
        <v>14</v>
      </c>
    </row>
    <row r="26" spans="1:4" x14ac:dyDescent="0.25">
      <c r="A26" s="2" t="s">
        <v>78</v>
      </c>
      <c r="B26" s="4">
        <v>561</v>
      </c>
      <c r="C26" s="4" t="s">
        <v>13</v>
      </c>
      <c r="D26" s="4" t="s">
        <v>14</v>
      </c>
    </row>
    <row r="27" spans="1:4" x14ac:dyDescent="0.25">
      <c r="A27" s="2" t="s">
        <v>79</v>
      </c>
      <c r="B27" s="4">
        <v>581</v>
      </c>
      <c r="C27" s="4" t="s">
        <v>13</v>
      </c>
      <c r="D27" s="4" t="s">
        <v>16</v>
      </c>
    </row>
    <row r="28" spans="1:4" x14ac:dyDescent="0.25">
      <c r="A28" s="2" t="s">
        <v>80</v>
      </c>
      <c r="B28" s="4">
        <v>620</v>
      </c>
      <c r="C28" s="4" t="s">
        <v>13</v>
      </c>
      <c r="D28" s="4" t="s">
        <v>15</v>
      </c>
    </row>
    <row r="29" spans="1:4" x14ac:dyDescent="0.25">
      <c r="A29" s="2" t="s">
        <v>81</v>
      </c>
      <c r="B29" s="4">
        <v>562</v>
      </c>
      <c r="C29" s="4" t="s">
        <v>13</v>
      </c>
      <c r="D29" s="4" t="s">
        <v>14</v>
      </c>
    </row>
    <row r="30" spans="1:4" x14ac:dyDescent="0.25">
      <c r="A30" s="2" t="s">
        <v>82</v>
      </c>
      <c r="B30" s="4">
        <v>587</v>
      </c>
      <c r="C30" s="4" t="s">
        <v>13</v>
      </c>
      <c r="D30" s="4" t="s">
        <v>14</v>
      </c>
    </row>
    <row r="31" spans="1:4" x14ac:dyDescent="0.25">
      <c r="A31" s="2" t="s">
        <v>83</v>
      </c>
      <c r="B31" s="4">
        <v>562</v>
      </c>
      <c r="C31" s="4" t="s">
        <v>13</v>
      </c>
      <c r="D31" s="4" t="s">
        <v>14</v>
      </c>
    </row>
    <row r="32" spans="1:4" x14ac:dyDescent="0.25">
      <c r="A32" s="2" t="s">
        <v>84</v>
      </c>
      <c r="B32" s="4">
        <v>591</v>
      </c>
      <c r="C32" s="4" t="s">
        <v>13</v>
      </c>
      <c r="D32" s="4" t="s">
        <v>14</v>
      </c>
    </row>
    <row r="33" spans="1:4" x14ac:dyDescent="0.25">
      <c r="A33" s="2" t="s">
        <v>85</v>
      </c>
      <c r="B33" s="4">
        <v>598</v>
      </c>
      <c r="C33" s="4" t="s">
        <v>13</v>
      </c>
      <c r="D33" s="4" t="s">
        <v>14</v>
      </c>
    </row>
    <row r="34" spans="1:4" x14ac:dyDescent="0.25">
      <c r="A34" s="2" t="s">
        <v>86</v>
      </c>
      <c r="B34" s="4">
        <v>582</v>
      </c>
      <c r="C34" s="4" t="s">
        <v>13</v>
      </c>
      <c r="D34" s="4" t="s">
        <v>19</v>
      </c>
    </row>
    <row r="35" spans="1:4" x14ac:dyDescent="0.25">
      <c r="A35" s="2" t="s">
        <v>87</v>
      </c>
      <c r="B35" s="4">
        <v>557</v>
      </c>
      <c r="C35" s="4" t="s">
        <v>13</v>
      </c>
      <c r="D35" s="4" t="s">
        <v>14</v>
      </c>
    </row>
    <row r="36" spans="1:4" x14ac:dyDescent="0.25">
      <c r="A36" s="2" t="s">
        <v>88</v>
      </c>
      <c r="B36" s="4">
        <v>556</v>
      </c>
      <c r="C36" s="4" t="s">
        <v>21</v>
      </c>
      <c r="D36" s="4" t="s">
        <v>14</v>
      </c>
    </row>
    <row r="37" spans="1:4" x14ac:dyDescent="0.25">
      <c r="A37" s="2" t="s">
        <v>89</v>
      </c>
      <c r="B37" s="4">
        <v>577</v>
      </c>
      <c r="C37" s="4" t="s">
        <v>21</v>
      </c>
      <c r="D37" s="4" t="s">
        <v>16</v>
      </c>
    </row>
    <row r="38" spans="1:4" x14ac:dyDescent="0.25">
      <c r="A38" s="2" t="s">
        <v>90</v>
      </c>
      <c r="B38" s="4">
        <v>589</v>
      </c>
      <c r="C38" s="4" t="s">
        <v>13</v>
      </c>
      <c r="D38" s="4" t="s">
        <v>14</v>
      </c>
    </row>
    <row r="39" spans="1:4" x14ac:dyDescent="0.25">
      <c r="A39" s="2" t="s">
        <v>91</v>
      </c>
      <c r="B39" s="4">
        <v>550</v>
      </c>
      <c r="C39" s="4" t="s">
        <v>13</v>
      </c>
      <c r="D39" s="4" t="s">
        <v>14</v>
      </c>
    </row>
    <row r="40" spans="1:4" x14ac:dyDescent="0.25">
      <c r="A40" s="2" t="s">
        <v>92</v>
      </c>
      <c r="B40" s="4">
        <v>582</v>
      </c>
      <c r="C40" s="4" t="s">
        <v>13</v>
      </c>
      <c r="D40" s="4" t="s">
        <v>15</v>
      </c>
    </row>
    <row r="41" spans="1:4" x14ac:dyDescent="0.25">
      <c r="A41" s="2" t="s">
        <v>93</v>
      </c>
      <c r="B41" s="4" t="s">
        <v>160</v>
      </c>
      <c r="C41" s="4" t="s">
        <v>21</v>
      </c>
      <c r="D41" s="4" t="s">
        <v>22</v>
      </c>
    </row>
    <row r="42" spans="1:4" x14ac:dyDescent="0.25">
      <c r="A42" s="2" t="s">
        <v>94</v>
      </c>
      <c r="B42" s="4" t="s">
        <v>156</v>
      </c>
      <c r="C42" s="4" t="s">
        <v>13</v>
      </c>
      <c r="D42" s="4"/>
    </row>
    <row r="43" spans="1:4" x14ac:dyDescent="0.25">
      <c r="A43" s="2" t="s">
        <v>95</v>
      </c>
      <c r="B43" s="4">
        <v>584</v>
      </c>
      <c r="C43" s="4" t="s">
        <v>13</v>
      </c>
      <c r="D43" s="4" t="s">
        <v>15</v>
      </c>
    </row>
    <row r="44" spans="1:4" x14ac:dyDescent="0.25">
      <c r="A44" s="2" t="s">
        <v>96</v>
      </c>
      <c r="B44" s="4" t="s">
        <v>154</v>
      </c>
      <c r="C44" s="4" t="s">
        <v>13</v>
      </c>
      <c r="D44" s="4" t="s">
        <v>14</v>
      </c>
    </row>
    <row r="45" spans="1:4" x14ac:dyDescent="0.25">
      <c r="A45" s="2" t="s">
        <v>97</v>
      </c>
      <c r="B45" s="4">
        <v>594</v>
      </c>
      <c r="C45" s="4" t="s">
        <v>23</v>
      </c>
      <c r="D45" s="4" t="s">
        <v>14</v>
      </c>
    </row>
    <row r="46" spans="1:4" x14ac:dyDescent="0.25">
      <c r="A46" s="2" t="s">
        <v>98</v>
      </c>
      <c r="B46" s="4">
        <v>549</v>
      </c>
      <c r="C46" s="4" t="s">
        <v>13</v>
      </c>
      <c r="D46" s="4" t="s">
        <v>14</v>
      </c>
    </row>
    <row r="47" spans="1:4" x14ac:dyDescent="0.25">
      <c r="A47" s="2" t="s">
        <v>99</v>
      </c>
      <c r="B47" s="4">
        <v>618</v>
      </c>
      <c r="C47" s="4" t="s">
        <v>13</v>
      </c>
      <c r="D47" s="4" t="s">
        <v>16</v>
      </c>
    </row>
    <row r="48" spans="1:4" x14ac:dyDescent="0.25">
      <c r="A48" s="2" t="s">
        <v>100</v>
      </c>
      <c r="B48" s="4">
        <v>598.51</v>
      </c>
      <c r="C48" s="4" t="s">
        <v>13</v>
      </c>
      <c r="D48" s="4" t="s">
        <v>14</v>
      </c>
    </row>
    <row r="49" spans="1:4" x14ac:dyDescent="0.25">
      <c r="A49" s="2" t="s">
        <v>101</v>
      </c>
      <c r="B49" s="4">
        <v>598</v>
      </c>
      <c r="C49" s="4" t="s">
        <v>13</v>
      </c>
      <c r="D49" s="4"/>
    </row>
    <row r="50" spans="1:4" x14ac:dyDescent="0.25">
      <c r="A50" s="2" t="s">
        <v>102</v>
      </c>
      <c r="B50" s="4">
        <v>585</v>
      </c>
      <c r="C50" s="4" t="s">
        <v>13</v>
      </c>
      <c r="D50" s="4" t="s">
        <v>14</v>
      </c>
    </row>
    <row r="51" spans="1:4" x14ac:dyDescent="0.25">
      <c r="A51" s="2" t="s">
        <v>103</v>
      </c>
      <c r="B51" s="4">
        <v>569</v>
      </c>
      <c r="C51" s="4" t="s">
        <v>13</v>
      </c>
      <c r="D51" s="4" t="s">
        <v>14</v>
      </c>
    </row>
    <row r="52" spans="1:4" x14ac:dyDescent="0.25">
      <c r="A52" s="2" t="s">
        <v>104</v>
      </c>
      <c r="B52" s="4">
        <v>590.6</v>
      </c>
      <c r="C52" s="4" t="s">
        <v>13</v>
      </c>
      <c r="D52" s="4" t="s">
        <v>19</v>
      </c>
    </row>
    <row r="53" spans="1:4" x14ac:dyDescent="0.25">
      <c r="A53" s="2" t="s">
        <v>105</v>
      </c>
      <c r="B53" s="4">
        <v>574</v>
      </c>
      <c r="C53" s="4" t="s">
        <v>13</v>
      </c>
      <c r="D53" s="4" t="s">
        <v>14</v>
      </c>
    </row>
    <row r="54" spans="1:4" x14ac:dyDescent="0.25">
      <c r="A54" s="2" t="s">
        <v>106</v>
      </c>
      <c r="B54" s="4">
        <v>577</v>
      </c>
      <c r="C54" s="4" t="s">
        <v>13</v>
      </c>
      <c r="D54" s="4" t="s">
        <v>16</v>
      </c>
    </row>
    <row r="55" spans="1:4" x14ac:dyDescent="0.25">
      <c r="A55" s="2" t="s">
        <v>107</v>
      </c>
      <c r="B55" s="4">
        <v>554</v>
      </c>
      <c r="C55" s="4" t="s">
        <v>13</v>
      </c>
      <c r="D55" s="4" t="s">
        <v>14</v>
      </c>
    </row>
    <row r="56" spans="1:4" x14ac:dyDescent="0.25">
      <c r="A56" s="2" t="s">
        <v>108</v>
      </c>
      <c r="B56" s="4">
        <v>561</v>
      </c>
      <c r="C56" s="4" t="s">
        <v>13</v>
      </c>
      <c r="D56" s="4" t="s">
        <v>14</v>
      </c>
    </row>
    <row r="57" spans="1:4" x14ac:dyDescent="0.25">
      <c r="A57" s="2" t="s">
        <v>109</v>
      </c>
      <c r="B57" s="4">
        <v>574</v>
      </c>
      <c r="C57" s="4" t="s">
        <v>21</v>
      </c>
      <c r="D57" s="4" t="s">
        <v>14</v>
      </c>
    </row>
    <row r="58" spans="1:4" x14ac:dyDescent="0.25">
      <c r="A58" s="2" t="s">
        <v>110</v>
      </c>
      <c r="B58" s="4">
        <v>583</v>
      </c>
      <c r="C58" s="4" t="s">
        <v>13</v>
      </c>
      <c r="D58" s="4" t="s">
        <v>16</v>
      </c>
    </row>
    <row r="59" spans="1:4" x14ac:dyDescent="0.25">
      <c r="A59" s="2" t="s">
        <v>111</v>
      </c>
      <c r="B59" s="4">
        <v>582</v>
      </c>
      <c r="C59" s="4" t="s">
        <v>13</v>
      </c>
      <c r="D59" s="4" t="s">
        <v>16</v>
      </c>
    </row>
    <row r="60" spans="1:4" x14ac:dyDescent="0.25">
      <c r="A60" s="2" t="s">
        <v>112</v>
      </c>
      <c r="B60" s="4" t="s">
        <v>166</v>
      </c>
      <c r="C60" s="4" t="s">
        <v>13</v>
      </c>
      <c r="D60" s="4" t="s">
        <v>15</v>
      </c>
    </row>
    <row r="61" spans="1:4" x14ac:dyDescent="0.25">
      <c r="A61" s="2" t="s">
        <v>113</v>
      </c>
      <c r="B61" s="4">
        <v>574</v>
      </c>
      <c r="C61" s="4" t="s">
        <v>13</v>
      </c>
      <c r="D61" s="4" t="s">
        <v>14</v>
      </c>
    </row>
    <row r="62" spans="1:4" x14ac:dyDescent="0.25">
      <c r="A62" s="2" t="s">
        <v>114</v>
      </c>
      <c r="B62" s="4">
        <v>594</v>
      </c>
      <c r="C62" s="4" t="s">
        <v>27</v>
      </c>
      <c r="D62" s="4" t="s">
        <v>14</v>
      </c>
    </row>
    <row r="63" spans="1:4" x14ac:dyDescent="0.25">
      <c r="A63" s="2" t="s">
        <v>115</v>
      </c>
      <c r="B63" s="4">
        <v>618</v>
      </c>
      <c r="C63" s="4" t="s">
        <v>13</v>
      </c>
      <c r="D63" s="4" t="s">
        <v>14</v>
      </c>
    </row>
    <row r="64" spans="1:4" x14ac:dyDescent="0.25">
      <c r="A64" s="2" t="s">
        <v>116</v>
      </c>
      <c r="B64" s="4">
        <v>566.54</v>
      </c>
      <c r="C64" s="4" t="s">
        <v>13</v>
      </c>
      <c r="D64" s="4"/>
    </row>
    <row r="65" spans="1:4" x14ac:dyDescent="0.25">
      <c r="A65" s="2" t="s">
        <v>117</v>
      </c>
      <c r="B65" s="4">
        <v>573</v>
      </c>
      <c r="C65" s="4" t="s">
        <v>13</v>
      </c>
      <c r="D65" s="4" t="s">
        <v>14</v>
      </c>
    </row>
    <row r="66" spans="1:4" x14ac:dyDescent="0.25">
      <c r="A66" s="2" t="s">
        <v>118</v>
      </c>
      <c r="B66" s="4">
        <v>590</v>
      </c>
      <c r="C66" s="4" t="s">
        <v>13</v>
      </c>
      <c r="D66" s="4" t="s">
        <v>14</v>
      </c>
    </row>
    <row r="67" spans="1:4" x14ac:dyDescent="0.25">
      <c r="A67" s="2" t="s">
        <v>119</v>
      </c>
      <c r="B67" s="4">
        <v>572.71</v>
      </c>
      <c r="C67" s="4" t="s">
        <v>13</v>
      </c>
      <c r="D67" s="4" t="s">
        <v>15</v>
      </c>
    </row>
    <row r="68" spans="1:4" x14ac:dyDescent="0.25">
      <c r="A68" s="2" t="s">
        <v>120</v>
      </c>
      <c r="B68" s="4">
        <v>554</v>
      </c>
      <c r="C68" s="4" t="s">
        <v>13</v>
      </c>
      <c r="D68" s="4" t="s">
        <v>15</v>
      </c>
    </row>
    <row r="69" spans="1:4" x14ac:dyDescent="0.25">
      <c r="A69" s="2" t="s">
        <v>121</v>
      </c>
      <c r="B69" s="4">
        <v>629</v>
      </c>
      <c r="C69" s="4" t="s">
        <v>13</v>
      </c>
      <c r="D69" s="4" t="s">
        <v>15</v>
      </c>
    </row>
    <row r="70" spans="1:4" x14ac:dyDescent="0.25">
      <c r="A70" s="2" t="s">
        <v>122</v>
      </c>
      <c r="B70" s="4">
        <v>593</v>
      </c>
      <c r="C70" s="4" t="s">
        <v>13</v>
      </c>
      <c r="D70" s="4" t="s">
        <v>14</v>
      </c>
    </row>
    <row r="71" spans="1:4" x14ac:dyDescent="0.25">
      <c r="A71" s="2" t="s">
        <v>123</v>
      </c>
      <c r="B71" s="4">
        <v>569.1</v>
      </c>
      <c r="C71" s="4" t="s">
        <v>13</v>
      </c>
      <c r="D71" s="4" t="s">
        <v>14</v>
      </c>
    </row>
    <row r="72" spans="1:4" x14ac:dyDescent="0.25">
      <c r="A72" s="2" t="s">
        <v>124</v>
      </c>
      <c r="B72" s="4">
        <v>599</v>
      </c>
      <c r="C72" s="4" t="s">
        <v>13</v>
      </c>
      <c r="D72" s="4" t="s">
        <v>14</v>
      </c>
    </row>
    <row r="73" spans="1:4" x14ac:dyDescent="0.25">
      <c r="A73" s="2" t="s">
        <v>125</v>
      </c>
      <c r="B73" s="4">
        <v>565.14</v>
      </c>
      <c r="C73" s="4" t="s">
        <v>13</v>
      </c>
      <c r="D73" s="4" t="s">
        <v>16</v>
      </c>
    </row>
    <row r="74" spans="1:4" x14ac:dyDescent="0.25">
      <c r="A74" s="2" t="s">
        <v>126</v>
      </c>
      <c r="B74" s="4">
        <v>563.6</v>
      </c>
      <c r="C74" s="4" t="s">
        <v>13</v>
      </c>
      <c r="D74" s="4" t="s">
        <v>14</v>
      </c>
    </row>
    <row r="75" spans="1:4" x14ac:dyDescent="0.25">
      <c r="A75" s="2" t="s">
        <v>127</v>
      </c>
      <c r="B75" s="4">
        <v>608</v>
      </c>
      <c r="C75" s="4" t="s">
        <v>13</v>
      </c>
      <c r="D75" s="4" t="s">
        <v>14</v>
      </c>
    </row>
    <row r="76" spans="1:4" x14ac:dyDescent="0.25">
      <c r="A76" s="2" t="s">
        <v>128</v>
      </c>
      <c r="B76" s="4" t="s">
        <v>167</v>
      </c>
      <c r="C76" s="4" t="s">
        <v>13</v>
      </c>
      <c r="D76" s="4" t="s">
        <v>14</v>
      </c>
    </row>
    <row r="77" spans="1:4" x14ac:dyDescent="0.25">
      <c r="A77" s="2" t="s">
        <v>129</v>
      </c>
      <c r="B77" s="4">
        <v>548</v>
      </c>
      <c r="C77" s="4" t="s">
        <v>13</v>
      </c>
      <c r="D77" s="4" t="s">
        <v>14</v>
      </c>
    </row>
    <row r="78" spans="1:4" x14ac:dyDescent="0.25">
      <c r="A78" s="2" t="s">
        <v>130</v>
      </c>
      <c r="B78" s="4">
        <v>578</v>
      </c>
      <c r="C78" s="4" t="s">
        <v>13</v>
      </c>
      <c r="D78" s="4" t="s">
        <v>14</v>
      </c>
    </row>
  </sheetData>
  <sortState xmlns:xlrd2="http://schemas.microsoft.com/office/spreadsheetml/2017/richdata2" ref="A11:D78">
    <sortCondition ref="A11:A78"/>
  </sortState>
  <conditionalFormatting sqref="B1">
    <cfRule type="cellIs" dxfId="55" priority="1" operator="equal">
      <formula>"000 - template file"</formula>
    </cfRule>
  </conditionalFormatting>
  <conditionalFormatting sqref="B2">
    <cfRule type="cellIs" dxfId="54" priority="2" operator="equal">
      <formula>"Analyte"</formula>
    </cfRule>
  </conditionalFormatting>
  <conditionalFormatting sqref="B3 B9">
    <cfRule type="cellIs" dxfId="53" priority="3" operator="equal">
      <formula>""</formula>
    </cfRule>
  </conditionalFormatting>
  <conditionalFormatting sqref="B11:D78">
    <cfRule type="expression" dxfId="52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9AE6A-B40A-4BD5-AC1B-D4429F3EC7AD}">
  <sheetPr codeName="Sheet15">
    <tabColor theme="5" tint="0.79998168889431442"/>
  </sheetPr>
  <dimension ref="A1:D78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GBM922-5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Zn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AVERAGE(B$11:B$78)</f>
        <v>99.47741935483873</v>
      </c>
      <c r="C4" s="3"/>
      <c r="D4" s="3"/>
    </row>
    <row r="5" spans="1:4" ht="13" x14ac:dyDescent="0.3">
      <c r="A5" s="1" t="s">
        <v>3</v>
      </c>
      <c r="B5" s="3">
        <f>STDEV(B$11:B$78)</f>
        <v>8.3386667832992298</v>
      </c>
      <c r="C5" s="3"/>
      <c r="D5" s="3"/>
    </row>
    <row r="6" spans="1:4" ht="13" x14ac:dyDescent="0.3">
      <c r="A6" s="1" t="s">
        <v>0</v>
      </c>
      <c r="B6" s="3">
        <f>COUNT(B$11:B$78)</f>
        <v>62</v>
      </c>
      <c r="C6" s="3"/>
      <c r="D6" s="3"/>
    </row>
    <row r="7" spans="1:4" ht="13" x14ac:dyDescent="0.3">
      <c r="A7" s="1" t="s">
        <v>6</v>
      </c>
      <c r="B7" s="3">
        <f>TINV(0.05,B6-1)*B5/SQRT(B6-1)</f>
        <v>2.1349118733983889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63</v>
      </c>
      <c r="B11" s="4" t="s">
        <v>197</v>
      </c>
      <c r="C11" s="4" t="s">
        <v>17</v>
      </c>
      <c r="D11" s="4" t="s">
        <v>14</v>
      </c>
    </row>
    <row r="12" spans="1:4" x14ac:dyDescent="0.25">
      <c r="A12" s="2" t="s">
        <v>64</v>
      </c>
      <c r="B12" s="4">
        <v>98</v>
      </c>
      <c r="C12" s="4" t="s">
        <v>17</v>
      </c>
      <c r="D12" s="4" t="s">
        <v>15</v>
      </c>
    </row>
    <row r="13" spans="1:4" x14ac:dyDescent="0.25">
      <c r="A13" s="2" t="s">
        <v>65</v>
      </c>
      <c r="B13" s="4">
        <v>94.82</v>
      </c>
      <c r="C13" s="4" t="s">
        <v>17</v>
      </c>
      <c r="D13" s="4" t="s">
        <v>14</v>
      </c>
    </row>
    <row r="14" spans="1:4" x14ac:dyDescent="0.25">
      <c r="A14" s="2" t="s">
        <v>66</v>
      </c>
      <c r="B14" s="4">
        <v>96.5</v>
      </c>
      <c r="C14" s="4" t="s">
        <v>17</v>
      </c>
      <c r="D14" s="4" t="s">
        <v>16</v>
      </c>
    </row>
    <row r="15" spans="1:4" x14ac:dyDescent="0.25">
      <c r="A15" s="2" t="s">
        <v>67</v>
      </c>
      <c r="B15" s="4">
        <v>107</v>
      </c>
      <c r="C15" s="4" t="s">
        <v>17</v>
      </c>
      <c r="D15" s="4" t="s">
        <v>15</v>
      </c>
    </row>
    <row r="16" spans="1:4" x14ac:dyDescent="0.25">
      <c r="A16" s="2" t="s">
        <v>68</v>
      </c>
      <c r="B16" s="4">
        <v>95</v>
      </c>
      <c r="C16" s="4" t="s">
        <v>17</v>
      </c>
      <c r="D16" s="4" t="s">
        <v>16</v>
      </c>
    </row>
    <row r="17" spans="1:4" x14ac:dyDescent="0.25">
      <c r="A17" s="2" t="s">
        <v>69</v>
      </c>
      <c r="B17" s="4">
        <v>99</v>
      </c>
      <c r="C17" s="4" t="s">
        <v>17</v>
      </c>
      <c r="D17" s="4" t="s">
        <v>16</v>
      </c>
    </row>
    <row r="18" spans="1:4" x14ac:dyDescent="0.25">
      <c r="A18" s="2" t="s">
        <v>70</v>
      </c>
      <c r="B18" s="4">
        <v>102</v>
      </c>
      <c r="C18" s="4" t="s">
        <v>17</v>
      </c>
      <c r="D18" s="4" t="s">
        <v>16</v>
      </c>
    </row>
    <row r="19" spans="1:4" x14ac:dyDescent="0.25">
      <c r="A19" s="2" t="s">
        <v>71</v>
      </c>
      <c r="B19" s="4">
        <v>101</v>
      </c>
      <c r="C19" s="4" t="s">
        <v>17</v>
      </c>
      <c r="D19" s="4" t="s">
        <v>16</v>
      </c>
    </row>
    <row r="20" spans="1:4" x14ac:dyDescent="0.25">
      <c r="A20" s="2" t="s">
        <v>72</v>
      </c>
      <c r="B20" s="4" t="s">
        <v>36</v>
      </c>
      <c r="C20" s="4" t="s">
        <v>17</v>
      </c>
      <c r="D20" s="4"/>
    </row>
    <row r="21" spans="1:4" x14ac:dyDescent="0.25">
      <c r="A21" s="2" t="s">
        <v>73</v>
      </c>
      <c r="B21" s="4">
        <v>105</v>
      </c>
      <c r="C21" s="4" t="s">
        <v>17</v>
      </c>
      <c r="D21" s="4" t="s">
        <v>14</v>
      </c>
    </row>
    <row r="22" spans="1:4" x14ac:dyDescent="0.25">
      <c r="A22" s="2" t="s">
        <v>74</v>
      </c>
      <c r="B22" s="4">
        <v>94</v>
      </c>
      <c r="C22" s="4" t="s">
        <v>17</v>
      </c>
      <c r="D22" s="4" t="s">
        <v>14</v>
      </c>
    </row>
    <row r="23" spans="1:4" x14ac:dyDescent="0.25">
      <c r="A23" s="2" t="s">
        <v>75</v>
      </c>
      <c r="B23" s="4">
        <v>96</v>
      </c>
      <c r="C23" s="4" t="s">
        <v>17</v>
      </c>
      <c r="D23" s="4" t="s">
        <v>14</v>
      </c>
    </row>
    <row r="24" spans="1:4" x14ac:dyDescent="0.25">
      <c r="A24" s="2" t="s">
        <v>76</v>
      </c>
      <c r="B24" s="4">
        <v>92</v>
      </c>
      <c r="C24" s="4" t="s">
        <v>17</v>
      </c>
      <c r="D24" s="4" t="s">
        <v>14</v>
      </c>
    </row>
    <row r="25" spans="1:4" x14ac:dyDescent="0.25">
      <c r="A25" s="2" t="s">
        <v>77</v>
      </c>
      <c r="B25" s="4">
        <v>97</v>
      </c>
      <c r="C25" s="4" t="s">
        <v>17</v>
      </c>
      <c r="D25" s="4" t="s">
        <v>16</v>
      </c>
    </row>
    <row r="26" spans="1:4" x14ac:dyDescent="0.25">
      <c r="A26" s="2" t="s">
        <v>78</v>
      </c>
      <c r="B26" s="4">
        <v>89</v>
      </c>
      <c r="C26" s="4" t="s">
        <v>17</v>
      </c>
      <c r="D26" s="4" t="s">
        <v>14</v>
      </c>
    </row>
    <row r="27" spans="1:4" x14ac:dyDescent="0.25">
      <c r="A27" s="2" t="s">
        <v>79</v>
      </c>
      <c r="B27" s="4">
        <v>92</v>
      </c>
      <c r="C27" s="4" t="s">
        <v>17</v>
      </c>
      <c r="D27" s="4" t="s">
        <v>14</v>
      </c>
    </row>
    <row r="28" spans="1:4" x14ac:dyDescent="0.25">
      <c r="A28" s="2" t="s">
        <v>80</v>
      </c>
      <c r="B28" s="4">
        <v>91</v>
      </c>
      <c r="C28" s="4" t="s">
        <v>17</v>
      </c>
      <c r="D28" s="4" t="s">
        <v>14</v>
      </c>
    </row>
    <row r="29" spans="1:4" x14ac:dyDescent="0.25">
      <c r="A29" s="2" t="s">
        <v>81</v>
      </c>
      <c r="B29" s="4">
        <v>89</v>
      </c>
      <c r="C29" s="4" t="s">
        <v>17</v>
      </c>
      <c r="D29" s="4" t="s">
        <v>14</v>
      </c>
    </row>
    <row r="30" spans="1:4" x14ac:dyDescent="0.25">
      <c r="A30" s="2" t="s">
        <v>82</v>
      </c>
      <c r="B30" s="4">
        <v>94</v>
      </c>
      <c r="C30" s="4" t="s">
        <v>17</v>
      </c>
      <c r="D30" s="4" t="s">
        <v>14</v>
      </c>
    </row>
    <row r="31" spans="1:4" x14ac:dyDescent="0.25">
      <c r="A31" s="2" t="s">
        <v>83</v>
      </c>
      <c r="B31" s="4">
        <v>94</v>
      </c>
      <c r="C31" s="4" t="s">
        <v>17</v>
      </c>
      <c r="D31" s="4" t="s">
        <v>15</v>
      </c>
    </row>
    <row r="32" spans="1:4" x14ac:dyDescent="0.25">
      <c r="A32" s="2" t="s">
        <v>84</v>
      </c>
      <c r="B32" s="4">
        <v>102</v>
      </c>
      <c r="C32" s="4" t="s">
        <v>17</v>
      </c>
      <c r="D32" s="4" t="s">
        <v>15</v>
      </c>
    </row>
    <row r="33" spans="1:4" x14ac:dyDescent="0.25">
      <c r="A33" s="2" t="s">
        <v>85</v>
      </c>
      <c r="B33" s="4">
        <v>93</v>
      </c>
      <c r="C33" s="4" t="s">
        <v>17</v>
      </c>
      <c r="D33" s="4" t="s">
        <v>14</v>
      </c>
    </row>
    <row r="34" spans="1:4" x14ac:dyDescent="0.25">
      <c r="A34" s="2" t="s">
        <v>86</v>
      </c>
      <c r="B34" s="4">
        <v>95</v>
      </c>
      <c r="C34" s="4" t="s">
        <v>17</v>
      </c>
      <c r="D34" s="4" t="s">
        <v>19</v>
      </c>
    </row>
    <row r="35" spans="1:4" x14ac:dyDescent="0.25">
      <c r="A35" s="2" t="s">
        <v>87</v>
      </c>
      <c r="B35" s="4">
        <v>94.56</v>
      </c>
      <c r="C35" s="4" t="s">
        <v>17</v>
      </c>
      <c r="D35" s="4" t="s">
        <v>15</v>
      </c>
    </row>
    <row r="36" spans="1:4" x14ac:dyDescent="0.25">
      <c r="A36" s="2" t="s">
        <v>88</v>
      </c>
      <c r="B36" s="4">
        <v>114</v>
      </c>
      <c r="C36" s="4" t="s">
        <v>17</v>
      </c>
      <c r="D36" s="4"/>
    </row>
    <row r="37" spans="1:4" x14ac:dyDescent="0.25">
      <c r="A37" s="2" t="s">
        <v>89</v>
      </c>
      <c r="B37" s="4">
        <v>87</v>
      </c>
      <c r="C37" s="4" t="s">
        <v>17</v>
      </c>
      <c r="D37" s="4" t="s">
        <v>14</v>
      </c>
    </row>
    <row r="38" spans="1:4" x14ac:dyDescent="0.25">
      <c r="A38" s="2" t="s">
        <v>90</v>
      </c>
      <c r="B38" s="4">
        <v>115</v>
      </c>
      <c r="C38" s="4" t="s">
        <v>17</v>
      </c>
      <c r="D38" s="4" t="s">
        <v>16</v>
      </c>
    </row>
    <row r="39" spans="1:4" x14ac:dyDescent="0.25">
      <c r="A39" s="2" t="s">
        <v>91</v>
      </c>
      <c r="B39" s="4">
        <v>99</v>
      </c>
      <c r="C39" s="4" t="s">
        <v>17</v>
      </c>
      <c r="D39" s="4" t="s">
        <v>14</v>
      </c>
    </row>
    <row r="40" spans="1:4" x14ac:dyDescent="0.25">
      <c r="A40" s="2" t="s">
        <v>92</v>
      </c>
      <c r="B40" s="4">
        <v>115.53</v>
      </c>
      <c r="C40" s="4" t="s">
        <v>17</v>
      </c>
      <c r="D40" s="4" t="s">
        <v>14</v>
      </c>
    </row>
    <row r="41" spans="1:4" x14ac:dyDescent="0.25">
      <c r="A41" s="2" t="s">
        <v>93</v>
      </c>
      <c r="B41" s="4">
        <v>121.66</v>
      </c>
      <c r="C41" s="4" t="s">
        <v>49</v>
      </c>
      <c r="D41" s="4" t="s">
        <v>14</v>
      </c>
    </row>
    <row r="42" spans="1:4" x14ac:dyDescent="0.25">
      <c r="A42" s="2" t="s">
        <v>94</v>
      </c>
      <c r="B42" s="4">
        <v>108</v>
      </c>
      <c r="C42" s="4" t="s">
        <v>17</v>
      </c>
      <c r="D42" s="4" t="s">
        <v>16</v>
      </c>
    </row>
    <row r="43" spans="1:4" x14ac:dyDescent="0.25">
      <c r="A43" s="2" t="s">
        <v>95</v>
      </c>
      <c r="B43" s="4">
        <v>93.06</v>
      </c>
      <c r="C43" s="4" t="s">
        <v>17</v>
      </c>
      <c r="D43" s="4" t="s">
        <v>14</v>
      </c>
    </row>
    <row r="44" spans="1:4" x14ac:dyDescent="0.25">
      <c r="A44" s="2" t="s">
        <v>96</v>
      </c>
      <c r="B44" s="4">
        <v>113</v>
      </c>
      <c r="C44" s="4" t="s">
        <v>17</v>
      </c>
      <c r="D44" s="4"/>
    </row>
    <row r="45" spans="1:4" x14ac:dyDescent="0.25">
      <c r="A45" s="2" t="s">
        <v>97</v>
      </c>
      <c r="B45" s="4">
        <v>104</v>
      </c>
      <c r="C45" s="4" t="s">
        <v>17</v>
      </c>
      <c r="D45" s="4" t="s">
        <v>15</v>
      </c>
    </row>
    <row r="46" spans="1:4" x14ac:dyDescent="0.25">
      <c r="A46" s="2" t="s">
        <v>98</v>
      </c>
      <c r="B46" s="4" t="s">
        <v>47</v>
      </c>
      <c r="C46" s="4" t="s">
        <v>18</v>
      </c>
      <c r="D46" s="4" t="s">
        <v>15</v>
      </c>
    </row>
    <row r="47" spans="1:4" x14ac:dyDescent="0.25">
      <c r="A47" s="2" t="s">
        <v>99</v>
      </c>
      <c r="B47" s="4">
        <v>102.5</v>
      </c>
      <c r="C47" s="4"/>
      <c r="D47" s="4" t="s">
        <v>16</v>
      </c>
    </row>
    <row r="48" spans="1:4" x14ac:dyDescent="0.25">
      <c r="A48" s="2" t="s">
        <v>100</v>
      </c>
      <c r="B48" s="4">
        <v>107.81</v>
      </c>
      <c r="C48" s="4" t="s">
        <v>17</v>
      </c>
      <c r="D48" s="4" t="s">
        <v>14</v>
      </c>
    </row>
    <row r="49" spans="1:4" x14ac:dyDescent="0.25">
      <c r="A49" s="2" t="s">
        <v>101</v>
      </c>
      <c r="B49" s="4">
        <v>97</v>
      </c>
      <c r="C49" s="4" t="s">
        <v>17</v>
      </c>
      <c r="D49" s="4"/>
    </row>
    <row r="50" spans="1:4" x14ac:dyDescent="0.25">
      <c r="A50" s="2" t="s">
        <v>102</v>
      </c>
      <c r="B50" s="4">
        <v>90.1</v>
      </c>
      <c r="C50" s="4" t="s">
        <v>17</v>
      </c>
      <c r="D50" s="4" t="s">
        <v>15</v>
      </c>
    </row>
    <row r="51" spans="1:4" x14ac:dyDescent="0.25">
      <c r="A51" s="2" t="s">
        <v>103</v>
      </c>
      <c r="B51" s="4">
        <v>107.73</v>
      </c>
      <c r="C51" s="4" t="s">
        <v>17</v>
      </c>
      <c r="D51" s="4" t="s">
        <v>14</v>
      </c>
    </row>
    <row r="52" spans="1:4" x14ac:dyDescent="0.25">
      <c r="A52" s="2" t="s">
        <v>104</v>
      </c>
      <c r="B52" s="4">
        <v>103.44</v>
      </c>
      <c r="C52" s="4" t="s">
        <v>17</v>
      </c>
      <c r="D52" s="4" t="s">
        <v>14</v>
      </c>
    </row>
    <row r="53" spans="1:4" x14ac:dyDescent="0.25">
      <c r="A53" s="2" t="s">
        <v>105</v>
      </c>
      <c r="B53" s="4">
        <v>97.8</v>
      </c>
      <c r="C53" s="4" t="s">
        <v>17</v>
      </c>
      <c r="D53" s="4" t="s">
        <v>14</v>
      </c>
    </row>
    <row r="54" spans="1:4" x14ac:dyDescent="0.25">
      <c r="A54" s="2" t="s">
        <v>106</v>
      </c>
      <c r="B54" s="4">
        <v>102</v>
      </c>
      <c r="C54" s="4" t="s">
        <v>17</v>
      </c>
      <c r="D54" s="4" t="s">
        <v>14</v>
      </c>
    </row>
    <row r="55" spans="1:4" x14ac:dyDescent="0.25">
      <c r="A55" s="2" t="s">
        <v>107</v>
      </c>
      <c r="B55" s="4">
        <v>99</v>
      </c>
      <c r="C55" s="4" t="s">
        <v>17</v>
      </c>
      <c r="D55" s="4" t="s">
        <v>14</v>
      </c>
    </row>
    <row r="56" spans="1:4" x14ac:dyDescent="0.25">
      <c r="A56" s="2" t="s">
        <v>108</v>
      </c>
      <c r="B56" s="4">
        <v>86</v>
      </c>
      <c r="C56" s="4" t="s">
        <v>18</v>
      </c>
      <c r="D56" s="4" t="s">
        <v>15</v>
      </c>
    </row>
    <row r="57" spans="1:4" x14ac:dyDescent="0.25">
      <c r="A57" s="2" t="s">
        <v>109</v>
      </c>
      <c r="B57" s="4">
        <v>93</v>
      </c>
      <c r="C57" s="4" t="s">
        <v>17</v>
      </c>
      <c r="D57" s="4" t="s">
        <v>14</v>
      </c>
    </row>
    <row r="58" spans="1:4" x14ac:dyDescent="0.25">
      <c r="A58" s="2" t="s">
        <v>110</v>
      </c>
      <c r="B58" s="4">
        <v>89.1</v>
      </c>
      <c r="C58" s="4" t="s">
        <v>18</v>
      </c>
      <c r="D58" s="4" t="s">
        <v>15</v>
      </c>
    </row>
    <row r="59" spans="1:4" x14ac:dyDescent="0.25">
      <c r="A59" s="2" t="s">
        <v>111</v>
      </c>
      <c r="B59" s="4" t="s">
        <v>149</v>
      </c>
      <c r="C59" s="4" t="s">
        <v>17</v>
      </c>
      <c r="D59" s="4" t="s">
        <v>15</v>
      </c>
    </row>
    <row r="60" spans="1:4" x14ac:dyDescent="0.25">
      <c r="A60" s="2" t="s">
        <v>112</v>
      </c>
      <c r="B60" s="4">
        <v>100</v>
      </c>
      <c r="C60" s="4" t="s">
        <v>17</v>
      </c>
      <c r="D60" s="4" t="s">
        <v>14</v>
      </c>
    </row>
    <row r="61" spans="1:4" x14ac:dyDescent="0.25">
      <c r="A61" s="2" t="s">
        <v>113</v>
      </c>
      <c r="B61" s="4" t="s">
        <v>173</v>
      </c>
      <c r="C61" s="4" t="s">
        <v>17</v>
      </c>
      <c r="D61" s="4" t="s">
        <v>14</v>
      </c>
    </row>
    <row r="62" spans="1:4" x14ac:dyDescent="0.25">
      <c r="A62" s="2" t="s">
        <v>114</v>
      </c>
      <c r="B62" s="4" t="s">
        <v>50</v>
      </c>
      <c r="C62" s="4" t="s">
        <v>18</v>
      </c>
      <c r="D62" s="4" t="s">
        <v>14</v>
      </c>
    </row>
    <row r="63" spans="1:4" x14ac:dyDescent="0.25">
      <c r="A63" s="2" t="s">
        <v>115</v>
      </c>
      <c r="B63" s="4">
        <v>118</v>
      </c>
      <c r="C63" s="4" t="s">
        <v>17</v>
      </c>
      <c r="D63" s="4" t="s">
        <v>14</v>
      </c>
    </row>
    <row r="64" spans="1:4" x14ac:dyDescent="0.25">
      <c r="A64" s="2" t="s">
        <v>116</v>
      </c>
      <c r="B64" s="4">
        <v>109</v>
      </c>
      <c r="C64" s="4" t="s">
        <v>18</v>
      </c>
      <c r="D64" s="4" t="s">
        <v>16</v>
      </c>
    </row>
    <row r="65" spans="1:4" x14ac:dyDescent="0.25">
      <c r="A65" s="2" t="s">
        <v>117</v>
      </c>
      <c r="B65" s="4">
        <v>95</v>
      </c>
      <c r="C65" s="4" t="s">
        <v>17</v>
      </c>
      <c r="D65" s="4" t="s">
        <v>14</v>
      </c>
    </row>
    <row r="66" spans="1:4" x14ac:dyDescent="0.25">
      <c r="A66" s="2" t="s">
        <v>118</v>
      </c>
      <c r="B66" s="4">
        <v>107</v>
      </c>
      <c r="C66" s="4" t="s">
        <v>51</v>
      </c>
      <c r="D66" s="4" t="s">
        <v>16</v>
      </c>
    </row>
    <row r="67" spans="1:4" x14ac:dyDescent="0.25">
      <c r="A67" s="2" t="s">
        <v>119</v>
      </c>
      <c r="B67" s="4">
        <v>93.09</v>
      </c>
      <c r="C67" s="4" t="s">
        <v>17</v>
      </c>
      <c r="D67" s="4" t="s">
        <v>14</v>
      </c>
    </row>
    <row r="68" spans="1:4" x14ac:dyDescent="0.25">
      <c r="A68" s="2" t="s">
        <v>120</v>
      </c>
      <c r="B68" s="4">
        <v>108</v>
      </c>
      <c r="C68" s="4" t="s">
        <v>17</v>
      </c>
      <c r="D68" s="4" t="s">
        <v>14</v>
      </c>
    </row>
    <row r="69" spans="1:4" x14ac:dyDescent="0.25">
      <c r="A69" s="2" t="s">
        <v>121</v>
      </c>
      <c r="B69" s="4">
        <v>97</v>
      </c>
      <c r="C69" s="4" t="s">
        <v>17</v>
      </c>
      <c r="D69" s="4" t="s">
        <v>16</v>
      </c>
    </row>
    <row r="70" spans="1:4" x14ac:dyDescent="0.25">
      <c r="A70" s="2" t="s">
        <v>122</v>
      </c>
      <c r="B70" s="4">
        <v>88</v>
      </c>
      <c r="C70" s="4" t="s">
        <v>17</v>
      </c>
      <c r="D70" s="4" t="s">
        <v>52</v>
      </c>
    </row>
    <row r="71" spans="1:4" x14ac:dyDescent="0.25">
      <c r="A71" s="2" t="s">
        <v>123</v>
      </c>
      <c r="B71" s="4">
        <v>103</v>
      </c>
      <c r="C71" s="4" t="s">
        <v>17</v>
      </c>
      <c r="D71" s="4" t="s">
        <v>14</v>
      </c>
    </row>
    <row r="72" spans="1:4" x14ac:dyDescent="0.25">
      <c r="A72" s="2" t="s">
        <v>124</v>
      </c>
      <c r="B72" s="4">
        <v>91.6</v>
      </c>
      <c r="C72" s="4" t="s">
        <v>17</v>
      </c>
      <c r="D72" s="4" t="s">
        <v>16</v>
      </c>
    </row>
    <row r="73" spans="1:4" x14ac:dyDescent="0.25">
      <c r="A73" s="2" t="s">
        <v>125</v>
      </c>
      <c r="B73" s="4">
        <v>92</v>
      </c>
      <c r="C73" s="4" t="s">
        <v>18</v>
      </c>
      <c r="D73" s="4" t="s">
        <v>15</v>
      </c>
    </row>
    <row r="74" spans="1:4" x14ac:dyDescent="0.25">
      <c r="A74" s="2" t="s">
        <v>126</v>
      </c>
      <c r="B74" s="4">
        <v>100</v>
      </c>
      <c r="C74" s="4" t="s">
        <v>17</v>
      </c>
      <c r="D74" s="4" t="s">
        <v>14</v>
      </c>
    </row>
    <row r="75" spans="1:4" x14ac:dyDescent="0.25">
      <c r="A75" s="2" t="s">
        <v>127</v>
      </c>
      <c r="B75" s="4">
        <v>116</v>
      </c>
      <c r="C75" s="4" t="s">
        <v>49</v>
      </c>
      <c r="D75" s="4" t="s">
        <v>14</v>
      </c>
    </row>
    <row r="76" spans="1:4" x14ac:dyDescent="0.25">
      <c r="A76" s="2" t="s">
        <v>128</v>
      </c>
      <c r="B76" s="4">
        <v>94.3</v>
      </c>
      <c r="C76" s="4" t="s">
        <v>18</v>
      </c>
      <c r="D76" s="4" t="s">
        <v>15</v>
      </c>
    </row>
    <row r="77" spans="1:4" x14ac:dyDescent="0.25">
      <c r="A77" s="2" t="s">
        <v>129</v>
      </c>
      <c r="B77" s="4">
        <v>96</v>
      </c>
      <c r="C77" s="4" t="s">
        <v>17</v>
      </c>
      <c r="D77" s="4" t="s">
        <v>15</v>
      </c>
    </row>
    <row r="78" spans="1:4" x14ac:dyDescent="0.25">
      <c r="A78" s="2" t="s">
        <v>130</v>
      </c>
      <c r="B78" s="4">
        <v>103</v>
      </c>
      <c r="C78" s="4" t="s">
        <v>18</v>
      </c>
      <c r="D78" s="4" t="s">
        <v>15</v>
      </c>
    </row>
  </sheetData>
  <sortState xmlns:xlrd2="http://schemas.microsoft.com/office/spreadsheetml/2017/richdata2" ref="A11:D78">
    <sortCondition ref="A11:A78"/>
  </sortState>
  <conditionalFormatting sqref="B1">
    <cfRule type="cellIs" dxfId="19" priority="1" operator="equal">
      <formula>"000 - template file"</formula>
    </cfRule>
  </conditionalFormatting>
  <conditionalFormatting sqref="B2">
    <cfRule type="cellIs" dxfId="18" priority="2" operator="equal">
      <formula>"Analyte"</formula>
    </cfRule>
  </conditionalFormatting>
  <conditionalFormatting sqref="B3 B9">
    <cfRule type="cellIs" dxfId="17" priority="3" operator="equal">
      <formula>""</formula>
    </cfRule>
  </conditionalFormatting>
  <conditionalFormatting sqref="B11:D78">
    <cfRule type="expression" dxfId="16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96391-64DB-4B9E-A5B6-E3441D208277}">
  <sheetPr codeName="Sheet16">
    <tabColor theme="5" tint="0.79998168889431442"/>
  </sheetPr>
  <dimension ref="A1:D70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GBM922-5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Ni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AVERAGE(B$11:B$70)</f>
        <v>2547.9245283018868</v>
      </c>
      <c r="C4" s="3"/>
      <c r="D4" s="3"/>
    </row>
    <row r="5" spans="1:4" ht="13" x14ac:dyDescent="0.3">
      <c r="A5" s="1" t="s">
        <v>3</v>
      </c>
      <c r="B5" s="3">
        <f>STDEV(B$11:B$70)</f>
        <v>107.19333343518291</v>
      </c>
      <c r="C5" s="3"/>
      <c r="D5" s="3"/>
    </row>
    <row r="6" spans="1:4" ht="13" x14ac:dyDescent="0.3">
      <c r="A6" s="1" t="s">
        <v>0</v>
      </c>
      <c r="B6" s="3">
        <f>COUNT(B$11:B$70)</f>
        <v>53</v>
      </c>
      <c r="C6" s="3"/>
      <c r="D6" s="3"/>
    </row>
    <row r="7" spans="1:4" ht="13" x14ac:dyDescent="0.3">
      <c r="A7" s="1" t="s">
        <v>6</v>
      </c>
      <c r="B7" s="3">
        <f>TINV(0.05,B6-1)*B5/SQRT(B6-1)</f>
        <v>29.828886573515895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63</v>
      </c>
      <c r="B11" s="4" t="s">
        <v>199</v>
      </c>
      <c r="C11" s="4" t="s">
        <v>17</v>
      </c>
      <c r="D11" s="4" t="s">
        <v>14</v>
      </c>
    </row>
    <row r="12" spans="1:4" x14ac:dyDescent="0.25">
      <c r="A12" s="2" t="s">
        <v>64</v>
      </c>
      <c r="B12" s="4">
        <v>2799.2</v>
      </c>
      <c r="C12" s="4" t="s">
        <v>17</v>
      </c>
      <c r="D12" s="4" t="s">
        <v>14</v>
      </c>
    </row>
    <row r="13" spans="1:4" x14ac:dyDescent="0.25">
      <c r="A13" s="2" t="s">
        <v>65</v>
      </c>
      <c r="B13" s="4">
        <v>2410.9</v>
      </c>
      <c r="C13" s="4" t="s">
        <v>17</v>
      </c>
      <c r="D13" s="4" t="s">
        <v>16</v>
      </c>
    </row>
    <row r="14" spans="1:4" x14ac:dyDescent="0.25">
      <c r="A14" s="2" t="s">
        <v>66</v>
      </c>
      <c r="B14" s="4">
        <v>2569</v>
      </c>
      <c r="C14" s="4" t="s">
        <v>17</v>
      </c>
      <c r="D14" s="4" t="s">
        <v>15</v>
      </c>
    </row>
    <row r="15" spans="1:4" x14ac:dyDescent="0.25">
      <c r="A15" s="2" t="s">
        <v>67</v>
      </c>
      <c r="B15" s="4">
        <v>2420</v>
      </c>
      <c r="C15" s="4" t="s">
        <v>17</v>
      </c>
      <c r="D15" s="4" t="s">
        <v>16</v>
      </c>
    </row>
    <row r="16" spans="1:4" x14ac:dyDescent="0.25">
      <c r="A16" s="2" t="s">
        <v>68</v>
      </c>
      <c r="B16" s="4">
        <v>2660</v>
      </c>
      <c r="C16" s="4" t="s">
        <v>17</v>
      </c>
      <c r="D16" s="4" t="s">
        <v>16</v>
      </c>
    </row>
    <row r="17" spans="1:4" x14ac:dyDescent="0.25">
      <c r="A17" s="2" t="s">
        <v>69</v>
      </c>
      <c r="B17" s="4">
        <v>2580</v>
      </c>
      <c r="C17" s="4" t="s">
        <v>17</v>
      </c>
      <c r="D17" s="4" t="s">
        <v>16</v>
      </c>
    </row>
    <row r="18" spans="1:4" x14ac:dyDescent="0.25">
      <c r="A18" s="2" t="s">
        <v>70</v>
      </c>
      <c r="B18" s="4">
        <v>2720</v>
      </c>
      <c r="C18" s="4" t="s">
        <v>17</v>
      </c>
      <c r="D18" s="4" t="s">
        <v>16</v>
      </c>
    </row>
    <row r="19" spans="1:4" x14ac:dyDescent="0.25">
      <c r="A19" s="2" t="s">
        <v>71</v>
      </c>
      <c r="B19" s="4" t="s">
        <v>198</v>
      </c>
      <c r="C19" s="4" t="s">
        <v>17</v>
      </c>
      <c r="D19" s="4"/>
    </row>
    <row r="20" spans="1:4" x14ac:dyDescent="0.25">
      <c r="A20" s="2" t="s">
        <v>72</v>
      </c>
      <c r="B20" s="4">
        <v>2535</v>
      </c>
      <c r="C20" s="4" t="s">
        <v>17</v>
      </c>
      <c r="D20" s="4" t="s">
        <v>14</v>
      </c>
    </row>
    <row r="21" spans="1:4" x14ac:dyDescent="0.25">
      <c r="A21" s="2" t="s">
        <v>73</v>
      </c>
      <c r="B21" s="4">
        <v>2550</v>
      </c>
      <c r="C21" s="4" t="s">
        <v>17</v>
      </c>
      <c r="D21" s="4" t="s">
        <v>14</v>
      </c>
    </row>
    <row r="22" spans="1:4" x14ac:dyDescent="0.25">
      <c r="A22" s="2" t="s">
        <v>74</v>
      </c>
      <c r="B22" s="4">
        <v>2490</v>
      </c>
      <c r="C22" s="4" t="s">
        <v>17</v>
      </c>
      <c r="D22" s="4" t="s">
        <v>14</v>
      </c>
    </row>
    <row r="23" spans="1:4" x14ac:dyDescent="0.25">
      <c r="A23" s="2" t="s">
        <v>75</v>
      </c>
      <c r="B23" s="4">
        <v>2510</v>
      </c>
      <c r="C23" s="4" t="s">
        <v>17</v>
      </c>
      <c r="D23" s="4" t="s">
        <v>14</v>
      </c>
    </row>
    <row r="24" spans="1:4" x14ac:dyDescent="0.25">
      <c r="A24" s="2" t="s">
        <v>76</v>
      </c>
      <c r="B24" s="4">
        <v>2460</v>
      </c>
      <c r="C24" s="4" t="s">
        <v>17</v>
      </c>
      <c r="D24" s="4" t="s">
        <v>16</v>
      </c>
    </row>
    <row r="25" spans="1:4" x14ac:dyDescent="0.25">
      <c r="A25" s="2" t="s">
        <v>77</v>
      </c>
      <c r="B25" s="4">
        <v>2520</v>
      </c>
      <c r="C25" s="4" t="s">
        <v>17</v>
      </c>
      <c r="D25" s="4" t="s">
        <v>14</v>
      </c>
    </row>
    <row r="26" spans="1:4" x14ac:dyDescent="0.25">
      <c r="A26" s="2" t="s">
        <v>78</v>
      </c>
      <c r="B26" s="4">
        <v>2550</v>
      </c>
      <c r="C26" s="4" t="s">
        <v>17</v>
      </c>
      <c r="D26" s="4" t="s">
        <v>14</v>
      </c>
    </row>
    <row r="27" spans="1:4" x14ac:dyDescent="0.25">
      <c r="A27" s="2" t="s">
        <v>79</v>
      </c>
      <c r="B27" s="4">
        <v>2510</v>
      </c>
      <c r="C27" s="4" t="s">
        <v>17</v>
      </c>
      <c r="D27" s="4" t="s">
        <v>14</v>
      </c>
    </row>
    <row r="28" spans="1:4" x14ac:dyDescent="0.25">
      <c r="A28" s="2" t="s">
        <v>80</v>
      </c>
      <c r="B28" s="4">
        <v>2440</v>
      </c>
      <c r="C28" s="4" t="s">
        <v>17</v>
      </c>
      <c r="D28" s="4" t="s">
        <v>14</v>
      </c>
    </row>
    <row r="29" spans="1:4" x14ac:dyDescent="0.25">
      <c r="A29" s="2" t="s">
        <v>81</v>
      </c>
      <c r="B29" s="4">
        <v>2440</v>
      </c>
      <c r="C29" s="4" t="s">
        <v>17</v>
      </c>
      <c r="D29" s="4" t="s">
        <v>14</v>
      </c>
    </row>
    <row r="30" spans="1:4" x14ac:dyDescent="0.25">
      <c r="A30" s="2" t="s">
        <v>82</v>
      </c>
      <c r="B30" s="4">
        <v>2490</v>
      </c>
      <c r="C30" s="4" t="s">
        <v>17</v>
      </c>
      <c r="D30" s="4" t="s">
        <v>15</v>
      </c>
    </row>
    <row r="31" spans="1:4" x14ac:dyDescent="0.25">
      <c r="A31" s="2" t="s">
        <v>83</v>
      </c>
      <c r="B31" s="4">
        <v>2540</v>
      </c>
      <c r="C31" s="4" t="s">
        <v>17</v>
      </c>
      <c r="D31" s="4" t="s">
        <v>14</v>
      </c>
    </row>
    <row r="32" spans="1:4" x14ac:dyDescent="0.25">
      <c r="A32" s="2" t="s">
        <v>84</v>
      </c>
      <c r="B32" s="4">
        <v>2570</v>
      </c>
      <c r="C32" s="4" t="s">
        <v>17</v>
      </c>
      <c r="D32" s="4" t="s">
        <v>19</v>
      </c>
    </row>
    <row r="33" spans="1:4" x14ac:dyDescent="0.25">
      <c r="A33" s="2" t="s">
        <v>85</v>
      </c>
      <c r="B33" s="4">
        <v>2532.56</v>
      </c>
      <c r="C33" s="4" t="s">
        <v>17</v>
      </c>
      <c r="D33" s="4" t="s">
        <v>16</v>
      </c>
    </row>
    <row r="34" spans="1:4" x14ac:dyDescent="0.25">
      <c r="A34" s="2" t="s">
        <v>86</v>
      </c>
      <c r="B34" s="4">
        <v>2291</v>
      </c>
      <c r="C34" s="4" t="s">
        <v>17</v>
      </c>
      <c r="D34" s="4" t="s">
        <v>15</v>
      </c>
    </row>
    <row r="35" spans="1:4" x14ac:dyDescent="0.25">
      <c r="A35" s="2" t="s">
        <v>87</v>
      </c>
      <c r="B35" s="4">
        <v>2535</v>
      </c>
      <c r="C35" s="4" t="s">
        <v>17</v>
      </c>
      <c r="D35" s="4"/>
    </row>
    <row r="36" spans="1:4" x14ac:dyDescent="0.25">
      <c r="A36" s="2" t="s">
        <v>88</v>
      </c>
      <c r="B36" s="4">
        <v>2555</v>
      </c>
      <c r="C36" s="4" t="s">
        <v>17</v>
      </c>
      <c r="D36" s="4" t="s">
        <v>14</v>
      </c>
    </row>
    <row r="37" spans="1:4" x14ac:dyDescent="0.25">
      <c r="A37" s="2" t="s">
        <v>89</v>
      </c>
      <c r="B37" s="4">
        <v>2538</v>
      </c>
      <c r="C37" s="4" t="s">
        <v>17</v>
      </c>
      <c r="D37" s="4" t="s">
        <v>16</v>
      </c>
    </row>
    <row r="38" spans="1:4" x14ac:dyDescent="0.25">
      <c r="A38" s="2" t="s">
        <v>90</v>
      </c>
      <c r="B38" s="4">
        <v>2721</v>
      </c>
      <c r="C38" s="4" t="s">
        <v>17</v>
      </c>
      <c r="D38" s="4" t="s">
        <v>14</v>
      </c>
    </row>
    <row r="39" spans="1:4" x14ac:dyDescent="0.25">
      <c r="A39" s="2" t="s">
        <v>91</v>
      </c>
      <c r="B39" s="4">
        <v>2590.69</v>
      </c>
      <c r="C39" s="4" t="s">
        <v>17</v>
      </c>
      <c r="D39" s="4" t="s">
        <v>14</v>
      </c>
    </row>
    <row r="40" spans="1:4" x14ac:dyDescent="0.25">
      <c r="A40" s="2" t="s">
        <v>92</v>
      </c>
      <c r="B40" s="4" t="s">
        <v>200</v>
      </c>
      <c r="C40" s="4" t="s">
        <v>49</v>
      </c>
      <c r="D40" s="4" t="s">
        <v>14</v>
      </c>
    </row>
    <row r="41" spans="1:4" x14ac:dyDescent="0.25">
      <c r="A41" s="2" t="s">
        <v>93</v>
      </c>
      <c r="B41" s="4">
        <v>2572</v>
      </c>
      <c r="C41" s="4" t="s">
        <v>17</v>
      </c>
      <c r="D41" s="4" t="s">
        <v>16</v>
      </c>
    </row>
    <row r="42" spans="1:4" x14ac:dyDescent="0.25">
      <c r="A42" s="2" t="s">
        <v>94</v>
      </c>
      <c r="B42" s="4">
        <v>2504.67</v>
      </c>
      <c r="C42" s="4" t="s">
        <v>17</v>
      </c>
      <c r="D42" s="4" t="s">
        <v>14</v>
      </c>
    </row>
    <row r="43" spans="1:4" x14ac:dyDescent="0.25">
      <c r="A43" s="2" t="s">
        <v>95</v>
      </c>
      <c r="B43" s="4" t="s">
        <v>201</v>
      </c>
      <c r="C43" s="4" t="s">
        <v>17</v>
      </c>
      <c r="D43" s="4"/>
    </row>
    <row r="44" spans="1:4" x14ac:dyDescent="0.25">
      <c r="A44" s="2" t="s">
        <v>96</v>
      </c>
      <c r="B44" s="4">
        <v>2543</v>
      </c>
      <c r="C44" s="4" t="s">
        <v>17</v>
      </c>
      <c r="D44" s="4" t="s">
        <v>15</v>
      </c>
    </row>
    <row r="45" spans="1:4" x14ac:dyDescent="0.25">
      <c r="A45" s="2" t="s">
        <v>97</v>
      </c>
      <c r="B45" s="4">
        <v>2592.5</v>
      </c>
      <c r="C45" s="4"/>
      <c r="D45" s="4" t="s">
        <v>16</v>
      </c>
    </row>
    <row r="46" spans="1:4" x14ac:dyDescent="0.25">
      <c r="A46" s="2" t="s">
        <v>98</v>
      </c>
      <c r="B46" s="4">
        <v>2317.08</v>
      </c>
      <c r="C46" s="4" t="s">
        <v>17</v>
      </c>
      <c r="D46" s="4" t="s">
        <v>14</v>
      </c>
    </row>
    <row r="47" spans="1:4" x14ac:dyDescent="0.25">
      <c r="A47" s="2" t="s">
        <v>99</v>
      </c>
      <c r="B47" s="4">
        <v>2639</v>
      </c>
      <c r="C47" s="4" t="s">
        <v>17</v>
      </c>
      <c r="D47" s="4"/>
    </row>
    <row r="48" spans="1:4" x14ac:dyDescent="0.25">
      <c r="A48" s="2" t="s">
        <v>100</v>
      </c>
      <c r="B48" s="4">
        <v>2604</v>
      </c>
      <c r="C48" s="4" t="s">
        <v>17</v>
      </c>
      <c r="D48" s="4" t="s">
        <v>14</v>
      </c>
    </row>
    <row r="49" spans="1:4" x14ac:dyDescent="0.25">
      <c r="A49" s="2" t="s">
        <v>101</v>
      </c>
      <c r="B49" s="4">
        <v>2551</v>
      </c>
      <c r="C49" s="4" t="s">
        <v>17</v>
      </c>
      <c r="D49" s="4" t="s">
        <v>14</v>
      </c>
    </row>
    <row r="50" spans="1:4" x14ac:dyDescent="0.25">
      <c r="A50" s="2" t="s">
        <v>102</v>
      </c>
      <c r="B50" s="4">
        <v>2568.85</v>
      </c>
      <c r="C50" s="4" t="s">
        <v>17</v>
      </c>
      <c r="D50" s="4" t="s">
        <v>14</v>
      </c>
    </row>
    <row r="51" spans="1:4" x14ac:dyDescent="0.25">
      <c r="A51" s="2" t="s">
        <v>103</v>
      </c>
      <c r="B51" s="4">
        <v>2531</v>
      </c>
      <c r="C51" s="4" t="s">
        <v>17</v>
      </c>
      <c r="D51" s="4" t="s">
        <v>14</v>
      </c>
    </row>
    <row r="52" spans="1:4" x14ac:dyDescent="0.25">
      <c r="A52" s="2" t="s">
        <v>104</v>
      </c>
      <c r="B52" s="4">
        <v>2475</v>
      </c>
      <c r="C52" s="4" t="s">
        <v>17</v>
      </c>
      <c r="D52" s="4" t="s">
        <v>14</v>
      </c>
    </row>
    <row r="53" spans="1:4" x14ac:dyDescent="0.25">
      <c r="A53" s="2" t="s">
        <v>105</v>
      </c>
      <c r="B53" s="4">
        <v>2489</v>
      </c>
      <c r="C53" s="4" t="s">
        <v>17</v>
      </c>
      <c r="D53" s="4" t="s">
        <v>14</v>
      </c>
    </row>
    <row r="54" spans="1:4" x14ac:dyDescent="0.25">
      <c r="A54" s="2" t="s">
        <v>106</v>
      </c>
      <c r="B54" s="4" t="s">
        <v>202</v>
      </c>
      <c r="C54" s="4" t="s">
        <v>17</v>
      </c>
      <c r="D54" s="4" t="s">
        <v>15</v>
      </c>
    </row>
    <row r="55" spans="1:4" x14ac:dyDescent="0.25">
      <c r="A55" s="2" t="s">
        <v>107</v>
      </c>
      <c r="B55" s="4">
        <v>2520</v>
      </c>
      <c r="C55" s="4" t="s">
        <v>17</v>
      </c>
      <c r="D55" s="4" t="s">
        <v>14</v>
      </c>
    </row>
    <row r="56" spans="1:4" x14ac:dyDescent="0.25">
      <c r="A56" s="2" t="s">
        <v>108</v>
      </c>
      <c r="B56" s="4" t="s">
        <v>203</v>
      </c>
      <c r="C56" s="4" t="s">
        <v>17</v>
      </c>
      <c r="D56" s="4" t="s">
        <v>14</v>
      </c>
    </row>
    <row r="57" spans="1:4" x14ac:dyDescent="0.25">
      <c r="A57" s="2" t="s">
        <v>109</v>
      </c>
      <c r="B57" s="4">
        <v>2672</v>
      </c>
      <c r="C57" s="4" t="s">
        <v>18</v>
      </c>
      <c r="D57" s="4" t="s">
        <v>16</v>
      </c>
    </row>
    <row r="58" spans="1:4" x14ac:dyDescent="0.25">
      <c r="A58" s="2" t="s">
        <v>110</v>
      </c>
      <c r="B58" s="4">
        <v>2480</v>
      </c>
      <c r="C58" s="4" t="s">
        <v>17</v>
      </c>
      <c r="D58" s="4" t="s">
        <v>14</v>
      </c>
    </row>
    <row r="59" spans="1:4" x14ac:dyDescent="0.25">
      <c r="A59" s="2" t="s">
        <v>111</v>
      </c>
      <c r="B59" s="4">
        <v>2307</v>
      </c>
      <c r="C59" s="4" t="s">
        <v>51</v>
      </c>
      <c r="D59" s="4" t="s">
        <v>16</v>
      </c>
    </row>
    <row r="60" spans="1:4" x14ac:dyDescent="0.25">
      <c r="A60" s="2" t="s">
        <v>112</v>
      </c>
      <c r="B60" s="4">
        <v>2685.05</v>
      </c>
      <c r="C60" s="4" t="s">
        <v>18</v>
      </c>
      <c r="D60" s="4" t="s">
        <v>14</v>
      </c>
    </row>
    <row r="61" spans="1:4" x14ac:dyDescent="0.25">
      <c r="A61" s="2" t="s">
        <v>113</v>
      </c>
      <c r="B61" s="4">
        <v>2725</v>
      </c>
      <c r="C61" s="4" t="s">
        <v>17</v>
      </c>
      <c r="D61" s="4" t="s">
        <v>14</v>
      </c>
    </row>
    <row r="62" spans="1:4" x14ac:dyDescent="0.25">
      <c r="A62" s="2" t="s">
        <v>114</v>
      </c>
      <c r="B62" s="4">
        <v>2468.1</v>
      </c>
      <c r="C62" s="4" t="s">
        <v>17</v>
      </c>
      <c r="D62" s="4" t="s">
        <v>16</v>
      </c>
    </row>
    <row r="63" spans="1:4" x14ac:dyDescent="0.25">
      <c r="A63" s="2" t="s">
        <v>115</v>
      </c>
      <c r="B63" s="4">
        <v>2491</v>
      </c>
      <c r="C63" s="4" t="s">
        <v>17</v>
      </c>
      <c r="D63" s="4" t="s">
        <v>16</v>
      </c>
    </row>
    <row r="64" spans="1:4" x14ac:dyDescent="0.25">
      <c r="A64" s="2" t="s">
        <v>116</v>
      </c>
      <c r="B64" s="4" t="s">
        <v>198</v>
      </c>
      <c r="C64" s="4" t="s">
        <v>17</v>
      </c>
      <c r="D64" s="4" t="s">
        <v>19</v>
      </c>
    </row>
    <row r="65" spans="1:4" x14ac:dyDescent="0.25">
      <c r="A65" s="2" t="s">
        <v>117</v>
      </c>
      <c r="B65" s="4">
        <v>2630</v>
      </c>
      <c r="C65" s="4" t="s">
        <v>17</v>
      </c>
      <c r="D65" s="4" t="s">
        <v>14</v>
      </c>
    </row>
    <row r="66" spans="1:4" x14ac:dyDescent="0.25">
      <c r="A66" s="2" t="s">
        <v>118</v>
      </c>
      <c r="B66" s="4">
        <v>2572</v>
      </c>
      <c r="C66" s="4" t="s">
        <v>17</v>
      </c>
      <c r="D66" s="4" t="s">
        <v>16</v>
      </c>
    </row>
    <row r="67" spans="1:4" x14ac:dyDescent="0.25">
      <c r="A67" s="2" t="s">
        <v>119</v>
      </c>
      <c r="B67" s="4">
        <v>2815.4</v>
      </c>
      <c r="C67" s="4" t="s">
        <v>55</v>
      </c>
      <c r="D67" s="4" t="s">
        <v>57</v>
      </c>
    </row>
    <row r="68" spans="1:4" x14ac:dyDescent="0.25">
      <c r="A68" s="2" t="s">
        <v>120</v>
      </c>
      <c r="B68" s="4">
        <v>2559</v>
      </c>
      <c r="C68" s="4" t="s">
        <v>17</v>
      </c>
      <c r="D68" s="4" t="s">
        <v>14</v>
      </c>
    </row>
    <row r="69" spans="1:4" x14ac:dyDescent="0.25">
      <c r="A69" s="2" t="s">
        <v>121</v>
      </c>
      <c r="B69" s="4">
        <v>2519</v>
      </c>
      <c r="C69" s="4" t="s">
        <v>49</v>
      </c>
      <c r="D69" s="4" t="s">
        <v>14</v>
      </c>
    </row>
    <row r="70" spans="1:4" x14ac:dyDescent="0.25">
      <c r="A70" s="2" t="s">
        <v>122</v>
      </c>
      <c r="B70" s="4">
        <v>2682</v>
      </c>
      <c r="C70" s="4" t="s">
        <v>17</v>
      </c>
      <c r="D70" s="4" t="s">
        <v>15</v>
      </c>
    </row>
  </sheetData>
  <sortState xmlns:xlrd2="http://schemas.microsoft.com/office/spreadsheetml/2017/richdata2" ref="A11:D70">
    <sortCondition ref="A11:A70"/>
  </sortState>
  <conditionalFormatting sqref="B1">
    <cfRule type="cellIs" dxfId="15" priority="1" operator="equal">
      <formula>"000 - template file"</formula>
    </cfRule>
  </conditionalFormatting>
  <conditionalFormatting sqref="B2">
    <cfRule type="cellIs" dxfId="14" priority="2" operator="equal">
      <formula>"Analyte"</formula>
    </cfRule>
  </conditionalFormatting>
  <conditionalFormatting sqref="B3 B9">
    <cfRule type="cellIs" dxfId="13" priority="3" operator="equal">
      <formula>""</formula>
    </cfRule>
  </conditionalFormatting>
  <conditionalFormatting sqref="B11:D70">
    <cfRule type="expression" dxfId="12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59477-EAD2-4D7E-B4D3-813D58842787}">
  <sheetPr codeName="Sheet17">
    <tabColor theme="5" tint="0.79998168889431442"/>
  </sheetPr>
  <dimension ref="A1:D75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GBM922-5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As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AVERAGE(B$11:B$75)</f>
        <v>213.26453448275862</v>
      </c>
      <c r="C4" s="3"/>
      <c r="D4" s="3"/>
    </row>
    <row r="5" spans="1:4" ht="13" x14ac:dyDescent="0.3">
      <c r="A5" s="1" t="s">
        <v>3</v>
      </c>
      <c r="B5" s="3">
        <f>STDEV(B$11:B$75)</f>
        <v>10.95058690442762</v>
      </c>
      <c r="C5" s="3"/>
      <c r="D5" s="3"/>
    </row>
    <row r="6" spans="1:4" ht="13" x14ac:dyDescent="0.3">
      <c r="A6" s="1" t="s">
        <v>0</v>
      </c>
      <c r="B6" s="3">
        <f>COUNT(B$11:B$75)</f>
        <v>58</v>
      </c>
      <c r="C6" s="3"/>
      <c r="D6" s="3"/>
    </row>
    <row r="7" spans="1:4" ht="13" x14ac:dyDescent="0.3">
      <c r="A7" s="1" t="s">
        <v>6</v>
      </c>
      <c r="B7" s="3">
        <f>TINV(0.05,B6-1)*B5/SQRT(B6-1)</f>
        <v>2.9044573391753263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63</v>
      </c>
      <c r="B11" s="4">
        <v>224.09100000000001</v>
      </c>
      <c r="C11" s="4" t="s">
        <v>17</v>
      </c>
      <c r="D11" s="4" t="s">
        <v>14</v>
      </c>
    </row>
    <row r="12" spans="1:4" x14ac:dyDescent="0.25">
      <c r="A12" s="2" t="s">
        <v>64</v>
      </c>
      <c r="B12" s="4">
        <v>194.01</v>
      </c>
      <c r="C12" s="4" t="s">
        <v>17</v>
      </c>
      <c r="D12" s="4" t="s">
        <v>14</v>
      </c>
    </row>
    <row r="13" spans="1:4" x14ac:dyDescent="0.25">
      <c r="A13" s="2" t="s">
        <v>65</v>
      </c>
      <c r="B13" s="4">
        <v>214.9</v>
      </c>
      <c r="C13" s="4" t="s">
        <v>17</v>
      </c>
      <c r="D13" s="4" t="s">
        <v>16</v>
      </c>
    </row>
    <row r="14" spans="1:4" x14ac:dyDescent="0.25">
      <c r="A14" s="2" t="s">
        <v>66</v>
      </c>
      <c r="B14" s="4">
        <v>213</v>
      </c>
      <c r="C14" s="4" t="s">
        <v>17</v>
      </c>
      <c r="D14" s="4" t="s">
        <v>15</v>
      </c>
    </row>
    <row r="15" spans="1:4" x14ac:dyDescent="0.25">
      <c r="A15" s="2" t="s">
        <v>67</v>
      </c>
      <c r="B15" s="4">
        <v>205</v>
      </c>
      <c r="C15" s="4" t="s">
        <v>17</v>
      </c>
      <c r="D15" s="4" t="s">
        <v>16</v>
      </c>
    </row>
    <row r="16" spans="1:4" x14ac:dyDescent="0.25">
      <c r="A16" s="2" t="s">
        <v>68</v>
      </c>
      <c r="B16" s="4">
        <v>224</v>
      </c>
      <c r="C16" s="4" t="s">
        <v>17</v>
      </c>
      <c r="D16" s="4" t="s">
        <v>16</v>
      </c>
    </row>
    <row r="17" spans="1:4" x14ac:dyDescent="0.25">
      <c r="A17" s="2" t="s">
        <v>69</v>
      </c>
      <c r="B17" s="4">
        <v>208</v>
      </c>
      <c r="C17" s="4" t="s">
        <v>17</v>
      </c>
      <c r="D17" s="4" t="s">
        <v>16</v>
      </c>
    </row>
    <row r="18" spans="1:4" x14ac:dyDescent="0.25">
      <c r="A18" s="2" t="s">
        <v>70</v>
      </c>
      <c r="B18" s="4">
        <v>226</v>
      </c>
      <c r="C18" s="4" t="s">
        <v>17</v>
      </c>
      <c r="D18" s="4" t="s">
        <v>16</v>
      </c>
    </row>
    <row r="19" spans="1:4" x14ac:dyDescent="0.25">
      <c r="A19" s="2" t="s">
        <v>71</v>
      </c>
      <c r="B19" s="4">
        <v>221.4</v>
      </c>
      <c r="C19" s="4" t="s">
        <v>17</v>
      </c>
      <c r="D19" s="4"/>
    </row>
    <row r="20" spans="1:4" x14ac:dyDescent="0.25">
      <c r="A20" s="2" t="s">
        <v>72</v>
      </c>
      <c r="B20" s="4">
        <v>216</v>
      </c>
      <c r="C20" s="4" t="s">
        <v>17</v>
      </c>
      <c r="D20" s="4" t="s">
        <v>14</v>
      </c>
    </row>
    <row r="21" spans="1:4" x14ac:dyDescent="0.25">
      <c r="A21" s="2" t="s">
        <v>73</v>
      </c>
      <c r="B21" s="4">
        <v>220</v>
      </c>
      <c r="C21" s="4" t="s">
        <v>17</v>
      </c>
      <c r="D21" s="4" t="s">
        <v>14</v>
      </c>
    </row>
    <row r="22" spans="1:4" x14ac:dyDescent="0.25">
      <c r="A22" s="2" t="s">
        <v>74</v>
      </c>
      <c r="B22" s="4">
        <v>222</v>
      </c>
      <c r="C22" s="4" t="s">
        <v>17</v>
      </c>
      <c r="D22" s="4" t="s">
        <v>14</v>
      </c>
    </row>
    <row r="23" spans="1:4" x14ac:dyDescent="0.25">
      <c r="A23" s="2" t="s">
        <v>75</v>
      </c>
      <c r="B23" s="4">
        <v>221</v>
      </c>
      <c r="C23" s="4" t="s">
        <v>17</v>
      </c>
      <c r="D23" s="4" t="s">
        <v>14</v>
      </c>
    </row>
    <row r="24" spans="1:4" x14ac:dyDescent="0.25">
      <c r="A24" s="2" t="s">
        <v>76</v>
      </c>
      <c r="B24" s="4">
        <v>214</v>
      </c>
      <c r="C24" s="4" t="s">
        <v>17</v>
      </c>
      <c r="D24" s="4" t="s">
        <v>16</v>
      </c>
    </row>
    <row r="25" spans="1:4" x14ac:dyDescent="0.25">
      <c r="A25" s="2" t="s">
        <v>77</v>
      </c>
      <c r="B25" s="4">
        <v>218</v>
      </c>
      <c r="C25" s="4" t="s">
        <v>17</v>
      </c>
      <c r="D25" s="4" t="s">
        <v>14</v>
      </c>
    </row>
    <row r="26" spans="1:4" x14ac:dyDescent="0.25">
      <c r="A26" s="2" t="s">
        <v>78</v>
      </c>
      <c r="B26" s="4">
        <v>204</v>
      </c>
      <c r="C26" s="4" t="s">
        <v>17</v>
      </c>
      <c r="D26" s="4" t="s">
        <v>14</v>
      </c>
    </row>
    <row r="27" spans="1:4" x14ac:dyDescent="0.25">
      <c r="A27" s="2" t="s">
        <v>79</v>
      </c>
      <c r="B27" s="4">
        <v>218</v>
      </c>
      <c r="C27" s="4" t="s">
        <v>17</v>
      </c>
      <c r="D27" s="4" t="s">
        <v>14</v>
      </c>
    </row>
    <row r="28" spans="1:4" x14ac:dyDescent="0.25">
      <c r="A28" s="2" t="s">
        <v>80</v>
      </c>
      <c r="B28" s="4">
        <v>209</v>
      </c>
      <c r="C28" s="4" t="s">
        <v>17</v>
      </c>
      <c r="D28" s="4" t="s">
        <v>14</v>
      </c>
    </row>
    <row r="29" spans="1:4" x14ac:dyDescent="0.25">
      <c r="A29" s="2" t="s">
        <v>81</v>
      </c>
      <c r="B29" s="4">
        <v>207</v>
      </c>
      <c r="C29" s="4" t="s">
        <v>17</v>
      </c>
      <c r="D29" s="4" t="s">
        <v>14</v>
      </c>
    </row>
    <row r="30" spans="1:4" x14ac:dyDescent="0.25">
      <c r="A30" s="2" t="s">
        <v>82</v>
      </c>
      <c r="B30" s="4">
        <v>221</v>
      </c>
      <c r="C30" s="4" t="s">
        <v>17</v>
      </c>
      <c r="D30" s="4" t="s">
        <v>14</v>
      </c>
    </row>
    <row r="31" spans="1:4" x14ac:dyDescent="0.25">
      <c r="A31" s="2" t="s">
        <v>83</v>
      </c>
      <c r="B31" s="4">
        <v>217</v>
      </c>
      <c r="C31" s="4" t="s">
        <v>17</v>
      </c>
      <c r="D31" s="4" t="s">
        <v>19</v>
      </c>
    </row>
    <row r="32" spans="1:4" x14ac:dyDescent="0.25">
      <c r="A32" s="2" t="s">
        <v>84</v>
      </c>
      <c r="B32" s="4">
        <v>221.94</v>
      </c>
      <c r="C32" s="4" t="s">
        <v>17</v>
      </c>
      <c r="D32" s="4" t="s">
        <v>16</v>
      </c>
    </row>
    <row r="33" spans="1:4" x14ac:dyDescent="0.25">
      <c r="A33" s="2" t="s">
        <v>85</v>
      </c>
      <c r="B33" s="4">
        <v>205</v>
      </c>
      <c r="C33" s="4" t="s">
        <v>17</v>
      </c>
      <c r="D33" s="4"/>
    </row>
    <row r="34" spans="1:4" x14ac:dyDescent="0.25">
      <c r="A34" s="2" t="s">
        <v>86</v>
      </c>
      <c r="B34" s="4">
        <v>214</v>
      </c>
      <c r="C34" s="4" t="s">
        <v>17</v>
      </c>
      <c r="D34" s="4" t="s">
        <v>14</v>
      </c>
    </row>
    <row r="35" spans="1:4" x14ac:dyDescent="0.25">
      <c r="A35" s="2" t="s">
        <v>87</v>
      </c>
      <c r="B35" s="4">
        <v>203</v>
      </c>
      <c r="C35" s="4" t="s">
        <v>17</v>
      </c>
      <c r="D35" s="4" t="s">
        <v>15</v>
      </c>
    </row>
    <row r="36" spans="1:4" x14ac:dyDescent="0.25">
      <c r="A36" s="2" t="s">
        <v>88</v>
      </c>
      <c r="B36" s="4" t="s">
        <v>206</v>
      </c>
      <c r="C36" s="4" t="s">
        <v>17</v>
      </c>
      <c r="D36" s="4" t="s">
        <v>16</v>
      </c>
    </row>
    <row r="37" spans="1:4" x14ac:dyDescent="0.25">
      <c r="A37" s="2" t="s">
        <v>89</v>
      </c>
      <c r="B37" s="4">
        <v>234</v>
      </c>
      <c r="C37" s="4" t="s">
        <v>17</v>
      </c>
      <c r="D37" s="4" t="s">
        <v>14</v>
      </c>
    </row>
    <row r="38" spans="1:4" x14ac:dyDescent="0.25">
      <c r="A38" s="2" t="s">
        <v>90</v>
      </c>
      <c r="B38" s="4">
        <v>214.21</v>
      </c>
      <c r="C38" s="4" t="s">
        <v>17</v>
      </c>
      <c r="D38" s="4" t="s">
        <v>14</v>
      </c>
    </row>
    <row r="39" spans="1:4" x14ac:dyDescent="0.25">
      <c r="A39" s="2" t="s">
        <v>91</v>
      </c>
      <c r="B39" s="4">
        <v>197.482</v>
      </c>
      <c r="C39" s="4" t="s">
        <v>18</v>
      </c>
      <c r="D39" s="4" t="s">
        <v>14</v>
      </c>
    </row>
    <row r="40" spans="1:4" x14ac:dyDescent="0.25">
      <c r="A40" s="2" t="s">
        <v>92</v>
      </c>
      <c r="B40" s="4" t="s">
        <v>204</v>
      </c>
      <c r="C40" s="4" t="s">
        <v>49</v>
      </c>
      <c r="D40" s="4" t="s">
        <v>14</v>
      </c>
    </row>
    <row r="41" spans="1:4" x14ac:dyDescent="0.25">
      <c r="A41" s="2" t="s">
        <v>93</v>
      </c>
      <c r="B41" s="4" t="s">
        <v>205</v>
      </c>
      <c r="C41" s="4" t="s">
        <v>17</v>
      </c>
      <c r="D41" s="4" t="s">
        <v>16</v>
      </c>
    </row>
    <row r="42" spans="1:4" x14ac:dyDescent="0.25">
      <c r="A42" s="2" t="s">
        <v>94</v>
      </c>
      <c r="B42" s="4">
        <v>209</v>
      </c>
      <c r="C42" s="4" t="s">
        <v>17</v>
      </c>
      <c r="D42" s="4" t="s">
        <v>16</v>
      </c>
    </row>
    <row r="43" spans="1:4" x14ac:dyDescent="0.25">
      <c r="A43" s="2" t="s">
        <v>95</v>
      </c>
      <c r="B43" s="4">
        <v>197.21</v>
      </c>
      <c r="C43" s="4" t="s">
        <v>17</v>
      </c>
      <c r="D43" s="4" t="s">
        <v>14</v>
      </c>
    </row>
    <row r="44" spans="1:4" x14ac:dyDescent="0.25">
      <c r="A44" s="2" t="s">
        <v>96</v>
      </c>
      <c r="B44" s="4">
        <v>187</v>
      </c>
      <c r="C44" s="4" t="s">
        <v>17</v>
      </c>
      <c r="D44" s="4"/>
    </row>
    <row r="45" spans="1:4" x14ac:dyDescent="0.25">
      <c r="A45" s="2" t="s">
        <v>97</v>
      </c>
      <c r="B45" s="4" t="s">
        <v>26</v>
      </c>
      <c r="C45" s="4" t="s">
        <v>17</v>
      </c>
      <c r="D45" s="4" t="s">
        <v>15</v>
      </c>
    </row>
    <row r="46" spans="1:4" x14ac:dyDescent="0.25">
      <c r="A46" s="2" t="s">
        <v>98</v>
      </c>
      <c r="B46" s="4">
        <v>238.1</v>
      </c>
      <c r="C46" s="4"/>
      <c r="D46" s="4" t="s">
        <v>16</v>
      </c>
    </row>
    <row r="47" spans="1:4" x14ac:dyDescent="0.25">
      <c r="A47" s="2" t="s">
        <v>99</v>
      </c>
      <c r="B47" s="4">
        <v>202.81</v>
      </c>
      <c r="C47" s="4" t="s">
        <v>17</v>
      </c>
      <c r="D47" s="4" t="s">
        <v>14</v>
      </c>
    </row>
    <row r="48" spans="1:4" x14ac:dyDescent="0.25">
      <c r="A48" s="2" t="s">
        <v>100</v>
      </c>
      <c r="B48" s="4">
        <v>205</v>
      </c>
      <c r="C48" s="4" t="s">
        <v>17</v>
      </c>
      <c r="D48" s="4"/>
    </row>
    <row r="49" spans="1:4" x14ac:dyDescent="0.25">
      <c r="A49" s="2" t="s">
        <v>101</v>
      </c>
      <c r="B49" s="4">
        <v>237</v>
      </c>
      <c r="C49" s="4" t="s">
        <v>17</v>
      </c>
      <c r="D49" s="4" t="s">
        <v>14</v>
      </c>
    </row>
    <row r="50" spans="1:4" x14ac:dyDescent="0.25">
      <c r="A50" s="2" t="s">
        <v>102</v>
      </c>
      <c r="B50" s="4">
        <v>217.59</v>
      </c>
      <c r="C50" s="4" t="s">
        <v>17</v>
      </c>
      <c r="D50" s="4" t="s">
        <v>14</v>
      </c>
    </row>
    <row r="51" spans="1:4" x14ac:dyDescent="0.25">
      <c r="A51" s="2" t="s">
        <v>103</v>
      </c>
      <c r="B51" s="4">
        <v>222.04</v>
      </c>
      <c r="C51" s="4" t="s">
        <v>17</v>
      </c>
      <c r="D51" s="4" t="s">
        <v>14</v>
      </c>
    </row>
    <row r="52" spans="1:4" x14ac:dyDescent="0.25">
      <c r="A52" s="2" t="s">
        <v>104</v>
      </c>
      <c r="B52" s="4">
        <v>212.76</v>
      </c>
      <c r="C52" s="4" t="s">
        <v>17</v>
      </c>
      <c r="D52" s="4" t="s">
        <v>14</v>
      </c>
    </row>
    <row r="53" spans="1:4" x14ac:dyDescent="0.25">
      <c r="A53" s="2" t="s">
        <v>105</v>
      </c>
      <c r="B53" s="4">
        <v>200</v>
      </c>
      <c r="C53" s="4" t="s">
        <v>17</v>
      </c>
      <c r="D53" s="4" t="s">
        <v>14</v>
      </c>
    </row>
    <row r="54" spans="1:4" x14ac:dyDescent="0.25">
      <c r="A54" s="2" t="s">
        <v>106</v>
      </c>
      <c r="B54" s="4" t="s">
        <v>207</v>
      </c>
      <c r="C54" s="4" t="s">
        <v>17</v>
      </c>
      <c r="D54" s="4" t="s">
        <v>14</v>
      </c>
    </row>
    <row r="55" spans="1:4" x14ac:dyDescent="0.25">
      <c r="A55" s="2" t="s">
        <v>107</v>
      </c>
      <c r="B55" s="4">
        <v>190</v>
      </c>
      <c r="C55" s="4" t="s">
        <v>17</v>
      </c>
      <c r="D55" s="4" t="s">
        <v>15</v>
      </c>
    </row>
    <row r="56" spans="1:4" x14ac:dyDescent="0.25">
      <c r="A56" s="2" t="s">
        <v>108</v>
      </c>
      <c r="B56" s="4">
        <v>207</v>
      </c>
      <c r="C56" s="4" t="s">
        <v>17</v>
      </c>
      <c r="D56" s="4" t="s">
        <v>14</v>
      </c>
    </row>
    <row r="57" spans="1:4" x14ac:dyDescent="0.25">
      <c r="A57" s="2" t="s">
        <v>109</v>
      </c>
      <c r="B57" s="4" t="s">
        <v>208</v>
      </c>
      <c r="C57" s="4"/>
      <c r="D57" s="4"/>
    </row>
    <row r="58" spans="1:4" x14ac:dyDescent="0.25">
      <c r="A58" s="2" t="s">
        <v>110</v>
      </c>
      <c r="B58" s="4">
        <v>230</v>
      </c>
      <c r="C58" s="4" t="s">
        <v>17</v>
      </c>
      <c r="D58" s="4" t="s">
        <v>14</v>
      </c>
    </row>
    <row r="59" spans="1:4" x14ac:dyDescent="0.25">
      <c r="A59" s="2" t="s">
        <v>111</v>
      </c>
      <c r="B59" s="4" t="s">
        <v>209</v>
      </c>
      <c r="C59" s="4" t="s">
        <v>17</v>
      </c>
      <c r="D59" s="4" t="s">
        <v>14</v>
      </c>
    </row>
    <row r="60" spans="1:4" x14ac:dyDescent="0.25">
      <c r="A60" s="2" t="s">
        <v>112</v>
      </c>
      <c r="B60" s="4">
        <v>213</v>
      </c>
      <c r="C60" s="4" t="s">
        <v>18</v>
      </c>
      <c r="D60" s="4" t="s">
        <v>14</v>
      </c>
    </row>
    <row r="61" spans="1:4" x14ac:dyDescent="0.25">
      <c r="A61" s="2" t="s">
        <v>113</v>
      </c>
      <c r="B61" s="4">
        <v>214</v>
      </c>
      <c r="C61" s="4" t="s">
        <v>17</v>
      </c>
      <c r="D61" s="4" t="s">
        <v>14</v>
      </c>
    </row>
    <row r="62" spans="1:4" x14ac:dyDescent="0.25">
      <c r="A62" s="2" t="s">
        <v>114</v>
      </c>
      <c r="B62" s="4">
        <v>209</v>
      </c>
      <c r="C62" s="4" t="s">
        <v>17</v>
      </c>
      <c r="D62" s="4" t="s">
        <v>16</v>
      </c>
    </row>
    <row r="63" spans="1:4" x14ac:dyDescent="0.25">
      <c r="A63" s="2" t="s">
        <v>115</v>
      </c>
      <c r="B63" s="4">
        <v>216</v>
      </c>
      <c r="C63" s="4" t="s">
        <v>17</v>
      </c>
      <c r="D63" s="4" t="s">
        <v>14</v>
      </c>
    </row>
    <row r="64" spans="1:4" x14ac:dyDescent="0.25">
      <c r="A64" s="2" t="s">
        <v>116</v>
      </c>
      <c r="B64" s="4">
        <v>203</v>
      </c>
      <c r="C64" s="4" t="s">
        <v>51</v>
      </c>
      <c r="D64" s="4" t="s">
        <v>16</v>
      </c>
    </row>
    <row r="65" spans="1:4" x14ac:dyDescent="0.25">
      <c r="A65" s="2" t="s">
        <v>117</v>
      </c>
      <c r="B65" s="4">
        <v>220.9</v>
      </c>
      <c r="C65" s="4" t="s">
        <v>17</v>
      </c>
      <c r="D65" s="4" t="s">
        <v>14</v>
      </c>
    </row>
    <row r="66" spans="1:4" x14ac:dyDescent="0.25">
      <c r="A66" s="2" t="s">
        <v>118</v>
      </c>
      <c r="B66" s="4">
        <v>207</v>
      </c>
      <c r="C66" s="4" t="s">
        <v>17</v>
      </c>
      <c r="D66" s="4" t="s">
        <v>14</v>
      </c>
    </row>
    <row r="67" spans="1:4" x14ac:dyDescent="0.25">
      <c r="A67" s="2" t="s">
        <v>119</v>
      </c>
      <c r="B67" s="4">
        <v>220</v>
      </c>
      <c r="C67" s="4" t="s">
        <v>17</v>
      </c>
      <c r="D67" s="4" t="s">
        <v>16</v>
      </c>
    </row>
    <row r="68" spans="1:4" x14ac:dyDescent="0.25">
      <c r="A68" s="2" t="s">
        <v>120</v>
      </c>
      <c r="B68" s="4">
        <v>220</v>
      </c>
      <c r="C68" s="4" t="s">
        <v>17</v>
      </c>
      <c r="D68" s="4" t="s">
        <v>16</v>
      </c>
    </row>
    <row r="69" spans="1:4" x14ac:dyDescent="0.25">
      <c r="A69" s="2" t="s">
        <v>121</v>
      </c>
      <c r="B69" s="4">
        <v>222</v>
      </c>
      <c r="C69" s="4" t="s">
        <v>17</v>
      </c>
      <c r="D69" s="4" t="s">
        <v>19</v>
      </c>
    </row>
    <row r="70" spans="1:4" x14ac:dyDescent="0.25">
      <c r="A70" s="2" t="s">
        <v>122</v>
      </c>
      <c r="B70" s="4">
        <v>193</v>
      </c>
      <c r="C70" s="4" t="s">
        <v>17</v>
      </c>
      <c r="D70" s="4" t="s">
        <v>14</v>
      </c>
    </row>
    <row r="71" spans="1:4" x14ac:dyDescent="0.25">
      <c r="A71" s="2" t="s">
        <v>123</v>
      </c>
      <c r="B71" s="4">
        <v>206</v>
      </c>
      <c r="C71" s="4" t="s">
        <v>17</v>
      </c>
      <c r="D71" s="4" t="s">
        <v>16</v>
      </c>
    </row>
    <row r="72" spans="1:4" x14ac:dyDescent="0.25">
      <c r="A72" s="2" t="s">
        <v>124</v>
      </c>
      <c r="B72" s="4">
        <v>208.9</v>
      </c>
      <c r="C72" s="4" t="s">
        <v>55</v>
      </c>
      <c r="D72" s="4" t="s">
        <v>52</v>
      </c>
    </row>
    <row r="73" spans="1:4" x14ac:dyDescent="0.25">
      <c r="A73" s="2" t="s">
        <v>125</v>
      </c>
      <c r="B73" s="4">
        <v>214</v>
      </c>
      <c r="C73" s="4" t="s">
        <v>17</v>
      </c>
      <c r="D73" s="4" t="s">
        <v>14</v>
      </c>
    </row>
    <row r="74" spans="1:4" x14ac:dyDescent="0.25">
      <c r="A74" s="2" t="s">
        <v>126</v>
      </c>
      <c r="B74" s="4">
        <v>227</v>
      </c>
      <c r="C74" s="4" t="s">
        <v>49</v>
      </c>
      <c r="D74" s="4" t="s">
        <v>14</v>
      </c>
    </row>
    <row r="75" spans="1:4" x14ac:dyDescent="0.25">
      <c r="A75" s="2" t="s">
        <v>127</v>
      </c>
      <c r="B75" s="4">
        <v>213</v>
      </c>
      <c r="C75" s="4" t="s">
        <v>17</v>
      </c>
      <c r="D75" s="4" t="s">
        <v>15</v>
      </c>
    </row>
  </sheetData>
  <sortState xmlns:xlrd2="http://schemas.microsoft.com/office/spreadsheetml/2017/richdata2" ref="A11:D75">
    <sortCondition ref="A11:A75"/>
  </sortState>
  <conditionalFormatting sqref="B1">
    <cfRule type="cellIs" dxfId="11" priority="1" operator="equal">
      <formula>"000 - template file"</formula>
    </cfRule>
  </conditionalFormatting>
  <conditionalFormatting sqref="B2">
    <cfRule type="cellIs" dxfId="10" priority="2" operator="equal">
      <formula>"Analyte"</formula>
    </cfRule>
  </conditionalFormatting>
  <conditionalFormatting sqref="B3 B9">
    <cfRule type="cellIs" dxfId="9" priority="3" operator="equal">
      <formula>""</formula>
    </cfRule>
  </conditionalFormatting>
  <conditionalFormatting sqref="B11:D75">
    <cfRule type="expression" dxfId="8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BB911-E809-4509-ACC8-854A25A4CAE5}">
  <sheetPr codeName="Sheet18">
    <tabColor theme="5" tint="0.79998168889431442"/>
  </sheetPr>
  <dimension ref="A1:D70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GBM922-5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Co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AVERAGE(B$11:B$70)</f>
        <v>46.280777777777786</v>
      </c>
      <c r="C4" s="3"/>
      <c r="D4" s="3"/>
    </row>
    <row r="5" spans="1:4" ht="13" x14ac:dyDescent="0.3">
      <c r="A5" s="1" t="s">
        <v>3</v>
      </c>
      <c r="B5" s="3">
        <f>STDEV(B$11:B$70)</f>
        <v>2.8664879942856292</v>
      </c>
      <c r="C5" s="3"/>
      <c r="D5" s="3"/>
    </row>
    <row r="6" spans="1:4" ht="13" x14ac:dyDescent="0.3">
      <c r="A6" s="1" t="s">
        <v>0</v>
      </c>
      <c r="B6" s="3">
        <f>COUNT(B$11:B$70)</f>
        <v>54</v>
      </c>
      <c r="C6" s="3"/>
      <c r="D6" s="3"/>
    </row>
    <row r="7" spans="1:4" ht="13" x14ac:dyDescent="0.3">
      <c r="A7" s="1" t="s">
        <v>6</v>
      </c>
      <c r="B7" s="3">
        <f>TINV(0.05,B6-1)*B5/SQRT(B6-1)</f>
        <v>0.78974725692407943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63</v>
      </c>
      <c r="B11" s="4">
        <v>47.472000000000001</v>
      </c>
      <c r="C11" s="4" t="s">
        <v>17</v>
      </c>
      <c r="D11" s="4" t="s">
        <v>14</v>
      </c>
    </row>
    <row r="12" spans="1:4" x14ac:dyDescent="0.25">
      <c r="A12" s="2" t="s">
        <v>64</v>
      </c>
      <c r="B12" s="4">
        <v>51.44</v>
      </c>
      <c r="C12" s="4" t="s">
        <v>17</v>
      </c>
      <c r="D12" s="4" t="s">
        <v>14</v>
      </c>
    </row>
    <row r="13" spans="1:4" x14ac:dyDescent="0.25">
      <c r="A13" s="2" t="s">
        <v>65</v>
      </c>
      <c r="B13" s="4">
        <v>44.6</v>
      </c>
      <c r="C13" s="4" t="s">
        <v>17</v>
      </c>
      <c r="D13" s="4" t="s">
        <v>16</v>
      </c>
    </row>
    <row r="14" spans="1:4" x14ac:dyDescent="0.25">
      <c r="A14" s="2" t="s">
        <v>66</v>
      </c>
      <c r="B14" s="4">
        <v>48</v>
      </c>
      <c r="C14" s="4" t="s">
        <v>17</v>
      </c>
      <c r="D14" s="4" t="s">
        <v>15</v>
      </c>
    </row>
    <row r="15" spans="1:4" x14ac:dyDescent="0.25">
      <c r="A15" s="2" t="s">
        <v>67</v>
      </c>
      <c r="B15" s="4">
        <v>48</v>
      </c>
      <c r="C15" s="4" t="s">
        <v>17</v>
      </c>
      <c r="D15" s="4" t="s">
        <v>16</v>
      </c>
    </row>
    <row r="16" spans="1:4" x14ac:dyDescent="0.25">
      <c r="A16" s="2" t="s">
        <v>68</v>
      </c>
      <c r="B16" s="4">
        <v>46</v>
      </c>
      <c r="C16" s="4" t="s">
        <v>17</v>
      </c>
      <c r="D16" s="4" t="s">
        <v>16</v>
      </c>
    </row>
    <row r="17" spans="1:4" x14ac:dyDescent="0.25">
      <c r="A17" s="2" t="s">
        <v>69</v>
      </c>
      <c r="B17" s="4">
        <v>49</v>
      </c>
      <c r="C17" s="4" t="s">
        <v>17</v>
      </c>
      <c r="D17" s="4" t="s">
        <v>16</v>
      </c>
    </row>
    <row r="18" spans="1:4" x14ac:dyDescent="0.25">
      <c r="A18" s="2" t="s">
        <v>70</v>
      </c>
      <c r="B18" s="4">
        <v>50.1</v>
      </c>
      <c r="C18" s="4" t="s">
        <v>17</v>
      </c>
      <c r="D18" s="4" t="s">
        <v>16</v>
      </c>
    </row>
    <row r="19" spans="1:4" x14ac:dyDescent="0.25">
      <c r="A19" s="2" t="s">
        <v>71</v>
      </c>
      <c r="B19" s="4">
        <v>46.4</v>
      </c>
      <c r="C19" s="4" t="s">
        <v>17</v>
      </c>
      <c r="D19" s="4"/>
    </row>
    <row r="20" spans="1:4" x14ac:dyDescent="0.25">
      <c r="A20" s="2" t="s">
        <v>72</v>
      </c>
      <c r="B20" s="4">
        <v>46</v>
      </c>
      <c r="C20" s="4" t="s">
        <v>17</v>
      </c>
      <c r="D20" s="4" t="s">
        <v>14</v>
      </c>
    </row>
    <row r="21" spans="1:4" x14ac:dyDescent="0.25">
      <c r="A21" s="2" t="s">
        <v>73</v>
      </c>
      <c r="B21" s="4">
        <v>44</v>
      </c>
      <c r="C21" s="4" t="s">
        <v>17</v>
      </c>
      <c r="D21" s="4" t="s">
        <v>14</v>
      </c>
    </row>
    <row r="22" spans="1:4" x14ac:dyDescent="0.25">
      <c r="A22" s="2" t="s">
        <v>74</v>
      </c>
      <c r="B22" s="4">
        <v>45</v>
      </c>
      <c r="C22" s="4" t="s">
        <v>17</v>
      </c>
      <c r="D22" s="4" t="s">
        <v>14</v>
      </c>
    </row>
    <row r="23" spans="1:4" x14ac:dyDescent="0.25">
      <c r="A23" s="2" t="s">
        <v>75</v>
      </c>
      <c r="B23" s="4">
        <v>45</v>
      </c>
      <c r="C23" s="4" t="s">
        <v>17</v>
      </c>
      <c r="D23" s="4" t="s">
        <v>14</v>
      </c>
    </row>
    <row r="24" spans="1:4" x14ac:dyDescent="0.25">
      <c r="A24" s="2" t="s">
        <v>76</v>
      </c>
      <c r="B24" s="4">
        <v>44</v>
      </c>
      <c r="C24" s="4" t="s">
        <v>17</v>
      </c>
      <c r="D24" s="4" t="s">
        <v>16</v>
      </c>
    </row>
    <row r="25" spans="1:4" x14ac:dyDescent="0.25">
      <c r="A25" s="2" t="s">
        <v>77</v>
      </c>
      <c r="B25" s="4">
        <v>44</v>
      </c>
      <c r="C25" s="4" t="s">
        <v>17</v>
      </c>
      <c r="D25" s="4" t="s">
        <v>14</v>
      </c>
    </row>
    <row r="26" spans="1:4" x14ac:dyDescent="0.25">
      <c r="A26" s="2" t="s">
        <v>78</v>
      </c>
      <c r="B26" s="4">
        <v>42</v>
      </c>
      <c r="C26" s="4" t="s">
        <v>17</v>
      </c>
      <c r="D26" s="4" t="s">
        <v>14</v>
      </c>
    </row>
    <row r="27" spans="1:4" x14ac:dyDescent="0.25">
      <c r="A27" s="2" t="s">
        <v>79</v>
      </c>
      <c r="B27" s="4">
        <v>44</v>
      </c>
      <c r="C27" s="4" t="s">
        <v>17</v>
      </c>
      <c r="D27" s="4" t="s">
        <v>14</v>
      </c>
    </row>
    <row r="28" spans="1:4" x14ac:dyDescent="0.25">
      <c r="A28" s="2" t="s">
        <v>80</v>
      </c>
      <c r="B28" s="4">
        <v>42</v>
      </c>
      <c r="C28" s="4" t="s">
        <v>17</v>
      </c>
      <c r="D28" s="4" t="s">
        <v>14</v>
      </c>
    </row>
    <row r="29" spans="1:4" x14ac:dyDescent="0.25">
      <c r="A29" s="2" t="s">
        <v>81</v>
      </c>
      <c r="B29" s="4">
        <v>43</v>
      </c>
      <c r="C29" s="4" t="s">
        <v>17</v>
      </c>
      <c r="D29" s="4" t="s">
        <v>14</v>
      </c>
    </row>
    <row r="30" spans="1:4" x14ac:dyDescent="0.25">
      <c r="A30" s="2" t="s">
        <v>82</v>
      </c>
      <c r="B30" s="4">
        <v>44</v>
      </c>
      <c r="C30" s="4" t="s">
        <v>17</v>
      </c>
      <c r="D30" s="4" t="s">
        <v>14</v>
      </c>
    </row>
    <row r="31" spans="1:4" x14ac:dyDescent="0.25">
      <c r="A31" s="2" t="s">
        <v>83</v>
      </c>
      <c r="B31" s="4">
        <v>44.1</v>
      </c>
      <c r="C31" s="4" t="s">
        <v>17</v>
      </c>
      <c r="D31" s="4" t="s">
        <v>19</v>
      </c>
    </row>
    <row r="32" spans="1:4" x14ac:dyDescent="0.25">
      <c r="A32" s="2" t="s">
        <v>84</v>
      </c>
      <c r="B32" s="4">
        <v>47.43</v>
      </c>
      <c r="C32" s="4" t="s">
        <v>17</v>
      </c>
      <c r="D32" s="4" t="s">
        <v>16</v>
      </c>
    </row>
    <row r="33" spans="1:4" x14ac:dyDescent="0.25">
      <c r="A33" s="2" t="s">
        <v>85</v>
      </c>
      <c r="B33" s="4" t="s">
        <v>54</v>
      </c>
      <c r="C33" s="4" t="s">
        <v>17</v>
      </c>
      <c r="D33" s="4"/>
    </row>
    <row r="34" spans="1:4" x14ac:dyDescent="0.25">
      <c r="A34" s="2" t="s">
        <v>86</v>
      </c>
      <c r="B34" s="4">
        <v>46</v>
      </c>
      <c r="C34" s="4" t="s">
        <v>17</v>
      </c>
      <c r="D34" s="4" t="s">
        <v>14</v>
      </c>
    </row>
    <row r="35" spans="1:4" x14ac:dyDescent="0.25">
      <c r="A35" s="2" t="s">
        <v>87</v>
      </c>
      <c r="B35" s="4">
        <v>46</v>
      </c>
      <c r="C35" s="4" t="s">
        <v>17</v>
      </c>
      <c r="D35" s="4" t="s">
        <v>16</v>
      </c>
    </row>
    <row r="36" spans="1:4" x14ac:dyDescent="0.25">
      <c r="A36" s="2" t="s">
        <v>88</v>
      </c>
      <c r="B36" s="4">
        <v>50</v>
      </c>
      <c r="C36" s="4" t="s">
        <v>17</v>
      </c>
      <c r="D36" s="4" t="s">
        <v>14</v>
      </c>
    </row>
    <row r="37" spans="1:4" x14ac:dyDescent="0.25">
      <c r="A37" s="2" t="s">
        <v>89</v>
      </c>
      <c r="B37" s="4">
        <v>44.72</v>
      </c>
      <c r="C37" s="4" t="s">
        <v>17</v>
      </c>
      <c r="D37" s="4" t="s">
        <v>14</v>
      </c>
    </row>
    <row r="38" spans="1:4" x14ac:dyDescent="0.25">
      <c r="A38" s="2" t="s">
        <v>90</v>
      </c>
      <c r="B38" s="4" t="s">
        <v>210</v>
      </c>
      <c r="C38" s="4" t="s">
        <v>49</v>
      </c>
      <c r="D38" s="4" t="s">
        <v>14</v>
      </c>
    </row>
    <row r="39" spans="1:4" x14ac:dyDescent="0.25">
      <c r="A39" s="2" t="s">
        <v>91</v>
      </c>
      <c r="B39" s="4">
        <v>47</v>
      </c>
      <c r="C39" s="4" t="s">
        <v>17</v>
      </c>
      <c r="D39" s="4" t="s">
        <v>16</v>
      </c>
    </row>
    <row r="40" spans="1:4" x14ac:dyDescent="0.25">
      <c r="A40" s="2" t="s">
        <v>92</v>
      </c>
      <c r="B40" s="4">
        <v>52.04</v>
      </c>
      <c r="C40" s="4" t="s">
        <v>17</v>
      </c>
      <c r="D40" s="4" t="s">
        <v>14</v>
      </c>
    </row>
    <row r="41" spans="1:4" x14ac:dyDescent="0.25">
      <c r="A41" s="2" t="s">
        <v>93</v>
      </c>
      <c r="B41" s="4" t="s">
        <v>211</v>
      </c>
      <c r="C41" s="4" t="s">
        <v>17</v>
      </c>
      <c r="D41" s="4"/>
    </row>
    <row r="42" spans="1:4" x14ac:dyDescent="0.25">
      <c r="A42" s="2" t="s">
        <v>94</v>
      </c>
      <c r="B42" s="4">
        <v>47</v>
      </c>
      <c r="C42" s="4" t="s">
        <v>17</v>
      </c>
      <c r="D42" s="4" t="s">
        <v>15</v>
      </c>
    </row>
    <row r="43" spans="1:4" x14ac:dyDescent="0.25">
      <c r="A43" s="2" t="s">
        <v>95</v>
      </c>
      <c r="B43" s="4">
        <v>53</v>
      </c>
      <c r="C43" s="4" t="s">
        <v>18</v>
      </c>
      <c r="D43" s="4" t="s">
        <v>15</v>
      </c>
    </row>
    <row r="44" spans="1:4" x14ac:dyDescent="0.25">
      <c r="A44" s="2" t="s">
        <v>96</v>
      </c>
      <c r="B44" s="4">
        <v>45.4</v>
      </c>
      <c r="C44" s="4"/>
      <c r="D44" s="4" t="s">
        <v>16</v>
      </c>
    </row>
    <row r="45" spans="1:4" x14ac:dyDescent="0.25">
      <c r="A45" s="2" t="s">
        <v>97</v>
      </c>
      <c r="B45" s="4" t="s">
        <v>157</v>
      </c>
      <c r="C45" s="4" t="s">
        <v>17</v>
      </c>
      <c r="D45" s="4" t="s">
        <v>14</v>
      </c>
    </row>
    <row r="46" spans="1:4" x14ac:dyDescent="0.25">
      <c r="A46" s="2" t="s">
        <v>98</v>
      </c>
      <c r="B46" s="4">
        <v>50</v>
      </c>
      <c r="C46" s="4" t="s">
        <v>17</v>
      </c>
      <c r="D46" s="4"/>
    </row>
    <row r="47" spans="1:4" x14ac:dyDescent="0.25">
      <c r="A47" s="2" t="s">
        <v>99</v>
      </c>
      <c r="B47" s="4">
        <v>46.44</v>
      </c>
      <c r="C47" s="4" t="s">
        <v>17</v>
      </c>
      <c r="D47" s="4" t="s">
        <v>14</v>
      </c>
    </row>
    <row r="48" spans="1:4" x14ac:dyDescent="0.25">
      <c r="A48" s="2" t="s">
        <v>100</v>
      </c>
      <c r="B48" s="4">
        <v>46.88</v>
      </c>
      <c r="C48" s="4" t="s">
        <v>17</v>
      </c>
      <c r="D48" s="4" t="s">
        <v>14</v>
      </c>
    </row>
    <row r="49" spans="1:4" x14ac:dyDescent="0.25">
      <c r="A49" s="2" t="s">
        <v>101</v>
      </c>
      <c r="B49" s="4">
        <v>47.07</v>
      </c>
      <c r="C49" s="4" t="s">
        <v>17</v>
      </c>
      <c r="D49" s="4" t="s">
        <v>14</v>
      </c>
    </row>
    <row r="50" spans="1:4" x14ac:dyDescent="0.25">
      <c r="A50" s="2" t="s">
        <v>102</v>
      </c>
      <c r="B50" s="4">
        <v>45</v>
      </c>
      <c r="C50" s="4" t="s">
        <v>17</v>
      </c>
      <c r="D50" s="4" t="s">
        <v>14</v>
      </c>
    </row>
    <row r="51" spans="1:4" x14ac:dyDescent="0.25">
      <c r="A51" s="2" t="s">
        <v>103</v>
      </c>
      <c r="B51" s="4">
        <v>40</v>
      </c>
      <c r="C51" s="4" t="s">
        <v>17</v>
      </c>
      <c r="D51" s="4" t="s">
        <v>14</v>
      </c>
    </row>
    <row r="52" spans="1:4" x14ac:dyDescent="0.25">
      <c r="A52" s="2" t="s">
        <v>104</v>
      </c>
      <c r="B52" s="4">
        <v>50</v>
      </c>
      <c r="C52" s="4" t="s">
        <v>17</v>
      </c>
      <c r="D52" s="4" t="s">
        <v>15</v>
      </c>
    </row>
    <row r="53" spans="1:4" x14ac:dyDescent="0.25">
      <c r="A53" s="2" t="s">
        <v>105</v>
      </c>
      <c r="B53" s="4">
        <v>45</v>
      </c>
      <c r="C53" s="4" t="s">
        <v>17</v>
      </c>
      <c r="D53" s="4" t="s">
        <v>14</v>
      </c>
    </row>
    <row r="54" spans="1:4" x14ac:dyDescent="0.25">
      <c r="A54" s="2" t="s">
        <v>106</v>
      </c>
      <c r="B54" s="4" t="s">
        <v>162</v>
      </c>
      <c r="C54" s="4" t="s">
        <v>17</v>
      </c>
      <c r="D54" s="4" t="s">
        <v>15</v>
      </c>
    </row>
    <row r="55" spans="1:4" x14ac:dyDescent="0.25">
      <c r="A55" s="2" t="s">
        <v>107</v>
      </c>
      <c r="B55" s="4">
        <v>45</v>
      </c>
      <c r="C55" s="4" t="s">
        <v>17</v>
      </c>
      <c r="D55" s="4" t="s">
        <v>14</v>
      </c>
    </row>
    <row r="56" spans="1:4" x14ac:dyDescent="0.25">
      <c r="A56" s="2" t="s">
        <v>108</v>
      </c>
      <c r="B56" s="4">
        <v>52</v>
      </c>
      <c r="C56" s="4" t="s">
        <v>18</v>
      </c>
      <c r="D56" s="4" t="s">
        <v>16</v>
      </c>
    </row>
    <row r="57" spans="1:4" x14ac:dyDescent="0.25">
      <c r="A57" s="2" t="s">
        <v>109</v>
      </c>
      <c r="B57" s="4">
        <v>46</v>
      </c>
      <c r="C57" s="4" t="s">
        <v>17</v>
      </c>
      <c r="D57" s="4" t="s">
        <v>14</v>
      </c>
    </row>
    <row r="58" spans="1:4" x14ac:dyDescent="0.25">
      <c r="A58" s="2" t="s">
        <v>110</v>
      </c>
      <c r="B58" s="4">
        <v>46</v>
      </c>
      <c r="C58" s="4" t="s">
        <v>51</v>
      </c>
      <c r="D58" s="4" t="s">
        <v>16</v>
      </c>
    </row>
    <row r="59" spans="1:4" x14ac:dyDescent="0.25">
      <c r="A59" s="2" t="s">
        <v>111</v>
      </c>
      <c r="B59" s="4">
        <v>45.65</v>
      </c>
      <c r="C59" s="4" t="s">
        <v>18</v>
      </c>
      <c r="D59" s="4" t="s">
        <v>14</v>
      </c>
    </row>
    <row r="60" spans="1:4" x14ac:dyDescent="0.25">
      <c r="A60" s="2" t="s">
        <v>112</v>
      </c>
      <c r="B60" s="4" t="s">
        <v>157</v>
      </c>
      <c r="C60" s="4" t="s">
        <v>17</v>
      </c>
      <c r="D60" s="4" t="s">
        <v>14</v>
      </c>
    </row>
    <row r="61" spans="1:4" x14ac:dyDescent="0.25">
      <c r="A61" s="2" t="s">
        <v>113</v>
      </c>
      <c r="B61" s="4">
        <v>43.1</v>
      </c>
      <c r="C61" s="4" t="s">
        <v>17</v>
      </c>
      <c r="D61" s="4" t="s">
        <v>16</v>
      </c>
    </row>
    <row r="62" spans="1:4" x14ac:dyDescent="0.25">
      <c r="A62" s="2" t="s">
        <v>114</v>
      </c>
      <c r="B62" s="4">
        <v>41</v>
      </c>
      <c r="C62" s="4" t="s">
        <v>17</v>
      </c>
      <c r="D62" s="4" t="s">
        <v>16</v>
      </c>
    </row>
    <row r="63" spans="1:4" x14ac:dyDescent="0.25">
      <c r="A63" s="2" t="s">
        <v>115</v>
      </c>
      <c r="B63" s="4">
        <v>43.4</v>
      </c>
      <c r="C63" s="4" t="s">
        <v>17</v>
      </c>
      <c r="D63" s="4" t="s">
        <v>19</v>
      </c>
    </row>
    <row r="64" spans="1:4" x14ac:dyDescent="0.25">
      <c r="A64" s="2" t="s">
        <v>116</v>
      </c>
      <c r="B64" s="4">
        <v>48</v>
      </c>
      <c r="C64" s="4" t="s">
        <v>17</v>
      </c>
      <c r="D64" s="4" t="s">
        <v>14</v>
      </c>
    </row>
    <row r="65" spans="1:4" x14ac:dyDescent="0.25">
      <c r="A65" s="2" t="s">
        <v>117</v>
      </c>
      <c r="B65" s="4">
        <v>42.62</v>
      </c>
      <c r="C65" s="4" t="s">
        <v>17</v>
      </c>
      <c r="D65" s="4" t="s">
        <v>16</v>
      </c>
    </row>
    <row r="66" spans="1:4" x14ac:dyDescent="0.25">
      <c r="A66" s="2" t="s">
        <v>118</v>
      </c>
      <c r="B66" s="4">
        <v>46.3</v>
      </c>
      <c r="C66" s="4" t="s">
        <v>55</v>
      </c>
      <c r="D66" s="4" t="s">
        <v>52</v>
      </c>
    </row>
    <row r="67" spans="1:4" x14ac:dyDescent="0.25">
      <c r="A67" s="2" t="s">
        <v>119</v>
      </c>
      <c r="B67" s="4">
        <v>48</v>
      </c>
      <c r="C67" s="4" t="s">
        <v>17</v>
      </c>
      <c r="D67" s="4" t="s">
        <v>14</v>
      </c>
    </row>
    <row r="68" spans="1:4" x14ac:dyDescent="0.25">
      <c r="A68" s="2" t="s">
        <v>120</v>
      </c>
      <c r="B68" s="4">
        <v>46</v>
      </c>
      <c r="C68" s="4" t="s">
        <v>49</v>
      </c>
      <c r="D68" s="4" t="s">
        <v>14</v>
      </c>
    </row>
    <row r="69" spans="1:4" x14ac:dyDescent="0.25">
      <c r="A69" s="2" t="s">
        <v>121</v>
      </c>
      <c r="B69" s="4">
        <v>51</v>
      </c>
      <c r="C69" s="4" t="s">
        <v>17</v>
      </c>
      <c r="D69" s="4" t="s">
        <v>15</v>
      </c>
    </row>
    <row r="70" spans="1:4" x14ac:dyDescent="0.25">
      <c r="A70" s="2" t="s">
        <v>122</v>
      </c>
      <c r="B70" s="4">
        <v>48</v>
      </c>
      <c r="C70" s="4" t="s">
        <v>18</v>
      </c>
      <c r="D70" s="4" t="s">
        <v>15</v>
      </c>
    </row>
  </sheetData>
  <sortState xmlns:xlrd2="http://schemas.microsoft.com/office/spreadsheetml/2017/richdata2" ref="A11:D70">
    <sortCondition ref="A11:A70"/>
  </sortState>
  <conditionalFormatting sqref="B1">
    <cfRule type="cellIs" dxfId="7" priority="1" operator="equal">
      <formula>"000 - template file"</formula>
    </cfRule>
  </conditionalFormatting>
  <conditionalFormatting sqref="B2">
    <cfRule type="cellIs" dxfId="6" priority="2" operator="equal">
      <formula>"Analyte"</formula>
    </cfRule>
  </conditionalFormatting>
  <conditionalFormatting sqref="B3 B9">
    <cfRule type="cellIs" dxfId="5" priority="3" operator="equal">
      <formula>""</formula>
    </cfRule>
  </conditionalFormatting>
  <conditionalFormatting sqref="B11:D70">
    <cfRule type="expression" dxfId="4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DA04D-75D9-41AE-A50F-F563F4F70BB8}">
  <sheetPr codeName="Sheet19">
    <tabColor theme="5" tint="0.79998168889431442"/>
  </sheetPr>
  <dimension ref="A1:D91"/>
  <sheetViews>
    <sheetView zoomScale="85" zoomScaleNormal="70" workbookViewId="0">
      <pane ySplit="10" topLeftCell="A11" activePane="bottomLeft" state="frozenSplit"/>
      <selection activeCell="A11" sqref="A11:D31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10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7" t="str" cm="1">
        <f t="array" aca="1" ref="B1" ca="1">MID(CELL("filename",A1),FIND("[",CELL("filename",A1))+1,FIND("]", CELL("filename",A1))-FIND("[",CELL("filename",A1))-1-5)</f>
        <v>GBM922-5</v>
      </c>
      <c r="C1" s="3"/>
      <c r="D1" s="3"/>
    </row>
    <row r="2" spans="1:4" ht="13" x14ac:dyDescent="0.3">
      <c r="A2" s="1" t="s">
        <v>2</v>
      </c>
      <c r="B2" s="7" t="str" cm="1">
        <f t="array" aca="1" ref="B2" ca="1">MID(CELL("filename",A1),FIND("]",CELL("filename",A1))+1,255)</f>
        <v>Ag Partial</v>
      </c>
      <c r="C2" s="3"/>
      <c r="D2" s="3"/>
    </row>
    <row r="3" spans="1:4" ht="13" x14ac:dyDescent="0.3">
      <c r="A3" s="1" t="s">
        <v>5</v>
      </c>
      <c r="B3" s="7" t="s">
        <v>11</v>
      </c>
      <c r="C3" s="3"/>
      <c r="D3" s="3"/>
    </row>
    <row r="4" spans="1:4" ht="13" x14ac:dyDescent="0.3">
      <c r="A4" s="1" t="s">
        <v>1</v>
      </c>
      <c r="B4" s="7">
        <f>AVERAGE(B$11:B$91)</f>
        <v>0.59440425531914887</v>
      </c>
      <c r="C4" s="3"/>
      <c r="D4" s="3"/>
    </row>
    <row r="5" spans="1:4" ht="13" x14ac:dyDescent="0.3">
      <c r="A5" s="1" t="s">
        <v>3</v>
      </c>
      <c r="B5" s="7">
        <f>STDEV(B$11:B$91)</f>
        <v>0.11671363311718046</v>
      </c>
      <c r="C5" s="3"/>
      <c r="D5" s="3"/>
    </row>
    <row r="6" spans="1:4" ht="13" x14ac:dyDescent="0.3">
      <c r="A6" s="1" t="s">
        <v>0</v>
      </c>
      <c r="B6" s="3">
        <f>COUNT(B$11:B$91)</f>
        <v>47</v>
      </c>
      <c r="C6" s="3"/>
      <c r="D6" s="3"/>
    </row>
    <row r="7" spans="1:4" ht="13" x14ac:dyDescent="0.3">
      <c r="A7" s="1" t="s">
        <v>6</v>
      </c>
      <c r="B7" s="7">
        <f>TINV(0.05,B6-1)*B5/SQRT(B6-1)</f>
        <v>3.463888649180908E-2</v>
      </c>
      <c r="C7" s="3"/>
      <c r="D7" s="3"/>
    </row>
    <row r="8" spans="1:4" ht="13" x14ac:dyDescent="0.3">
      <c r="A8" s="1"/>
      <c r="B8" s="7"/>
      <c r="C8" s="3"/>
      <c r="D8" s="3"/>
    </row>
    <row r="9" spans="1:4" ht="13" x14ac:dyDescent="0.3">
      <c r="A9" s="1"/>
      <c r="B9" s="8" t="s">
        <v>12</v>
      </c>
      <c r="C9" s="3"/>
      <c r="D9" s="3"/>
    </row>
    <row r="10" spans="1:4" ht="13" x14ac:dyDescent="0.3">
      <c r="A10" s="1" t="s">
        <v>7</v>
      </c>
      <c r="B10" s="7" t="s">
        <v>10</v>
      </c>
      <c r="C10" s="3" t="s">
        <v>8</v>
      </c>
      <c r="D10" s="3" t="s">
        <v>9</v>
      </c>
    </row>
    <row r="11" spans="1:4" x14ac:dyDescent="0.25">
      <c r="A11" s="2" t="s">
        <v>63</v>
      </c>
      <c r="B11" s="9">
        <v>0.41699999999999998</v>
      </c>
      <c r="C11" s="4" t="s">
        <v>17</v>
      </c>
      <c r="D11" s="4" t="s">
        <v>14</v>
      </c>
    </row>
    <row r="12" spans="1:4" x14ac:dyDescent="0.25">
      <c r="A12" s="2" t="s">
        <v>64</v>
      </c>
      <c r="B12" s="9" t="s">
        <v>41</v>
      </c>
      <c r="C12" s="4" t="s">
        <v>17</v>
      </c>
      <c r="D12" s="4" t="s">
        <v>15</v>
      </c>
    </row>
    <row r="13" spans="1:4" x14ac:dyDescent="0.25">
      <c r="A13" s="2" t="s">
        <v>65</v>
      </c>
      <c r="B13" s="9">
        <v>0.56000000000000005</v>
      </c>
      <c r="C13" s="4" t="s">
        <v>17</v>
      </c>
      <c r="D13" s="4" t="s">
        <v>14</v>
      </c>
    </row>
    <row r="14" spans="1:4" x14ac:dyDescent="0.25">
      <c r="A14" s="2" t="s">
        <v>66</v>
      </c>
      <c r="B14" s="9">
        <v>0.51700000000000002</v>
      </c>
      <c r="C14" s="4" t="s">
        <v>17</v>
      </c>
      <c r="D14" s="4" t="s">
        <v>16</v>
      </c>
    </row>
    <row r="15" spans="1:4" x14ac:dyDescent="0.25">
      <c r="A15" s="2" t="s">
        <v>67</v>
      </c>
      <c r="B15" s="9">
        <v>0.6</v>
      </c>
      <c r="C15" s="4" t="s">
        <v>17</v>
      </c>
      <c r="D15" s="4" t="s">
        <v>15</v>
      </c>
    </row>
    <row r="16" spans="1:4" x14ac:dyDescent="0.25">
      <c r="A16" s="2" t="s">
        <v>68</v>
      </c>
      <c r="B16" s="9">
        <v>0.7</v>
      </c>
      <c r="C16" s="4" t="s">
        <v>17</v>
      </c>
      <c r="D16" s="4" t="s">
        <v>16</v>
      </c>
    </row>
    <row r="17" spans="1:4" x14ac:dyDescent="0.25">
      <c r="A17" s="2" t="s">
        <v>69</v>
      </c>
      <c r="B17" s="9">
        <v>0.4</v>
      </c>
      <c r="C17" s="4" t="s">
        <v>17</v>
      </c>
      <c r="D17" s="4" t="s">
        <v>16</v>
      </c>
    </row>
    <row r="18" spans="1:4" x14ac:dyDescent="0.25">
      <c r="A18" s="2" t="s">
        <v>70</v>
      </c>
      <c r="B18" s="9">
        <v>0.5</v>
      </c>
      <c r="C18" s="4" t="s">
        <v>17</v>
      </c>
      <c r="D18" s="4" t="s">
        <v>16</v>
      </c>
    </row>
    <row r="19" spans="1:4" x14ac:dyDescent="0.25">
      <c r="A19" s="2" t="s">
        <v>71</v>
      </c>
      <c r="B19" s="9">
        <v>0.55000000000000004</v>
      </c>
      <c r="C19" s="4" t="s">
        <v>17</v>
      </c>
      <c r="D19" s="4" t="s">
        <v>16</v>
      </c>
    </row>
    <row r="20" spans="1:4" x14ac:dyDescent="0.25">
      <c r="A20" s="2" t="s">
        <v>72</v>
      </c>
      <c r="B20" s="9" t="s">
        <v>43</v>
      </c>
      <c r="C20" s="4" t="s">
        <v>17</v>
      </c>
      <c r="D20" s="4"/>
    </row>
    <row r="21" spans="1:4" x14ac:dyDescent="0.25">
      <c r="A21" s="2" t="s">
        <v>73</v>
      </c>
      <c r="B21" s="9">
        <v>0.8</v>
      </c>
      <c r="C21" s="4" t="s">
        <v>17</v>
      </c>
      <c r="D21" s="4" t="s">
        <v>14</v>
      </c>
    </row>
    <row r="22" spans="1:4" x14ac:dyDescent="0.25">
      <c r="A22" s="2" t="s">
        <v>74</v>
      </c>
      <c r="B22" s="9">
        <v>0.5</v>
      </c>
      <c r="C22" s="4" t="s">
        <v>17</v>
      </c>
      <c r="D22" s="4" t="s">
        <v>14</v>
      </c>
    </row>
    <row r="23" spans="1:4" x14ac:dyDescent="0.25">
      <c r="A23" s="2" t="s">
        <v>75</v>
      </c>
      <c r="B23" s="9">
        <v>0.6</v>
      </c>
      <c r="C23" s="4" t="s">
        <v>17</v>
      </c>
      <c r="D23" s="4" t="s">
        <v>14</v>
      </c>
    </row>
    <row r="24" spans="1:4" x14ac:dyDescent="0.25">
      <c r="A24" s="2" t="s">
        <v>76</v>
      </c>
      <c r="B24" s="9">
        <v>0.7</v>
      </c>
      <c r="C24" s="4" t="s">
        <v>17</v>
      </c>
      <c r="D24" s="4" t="s">
        <v>14</v>
      </c>
    </row>
    <row r="25" spans="1:4" x14ac:dyDescent="0.25">
      <c r="A25" s="2" t="s">
        <v>77</v>
      </c>
      <c r="B25" s="9">
        <v>0.5</v>
      </c>
      <c r="C25" s="4" t="s">
        <v>17</v>
      </c>
      <c r="D25" s="4" t="s">
        <v>16</v>
      </c>
    </row>
    <row r="26" spans="1:4" x14ac:dyDescent="0.25">
      <c r="A26" s="2" t="s">
        <v>78</v>
      </c>
      <c r="B26" s="9">
        <v>0.5</v>
      </c>
      <c r="C26" s="4" t="s">
        <v>17</v>
      </c>
      <c r="D26" s="4" t="s">
        <v>14</v>
      </c>
    </row>
    <row r="27" spans="1:4" x14ac:dyDescent="0.25">
      <c r="A27" s="2" t="s">
        <v>79</v>
      </c>
      <c r="B27" s="9">
        <v>0.6</v>
      </c>
      <c r="C27" s="4" t="s">
        <v>17</v>
      </c>
      <c r="D27" s="4" t="s">
        <v>14</v>
      </c>
    </row>
    <row r="28" spans="1:4" x14ac:dyDescent="0.25">
      <c r="A28" s="2" t="s">
        <v>80</v>
      </c>
      <c r="B28" s="9">
        <v>0.6</v>
      </c>
      <c r="C28" s="4" t="s">
        <v>17</v>
      </c>
      <c r="D28" s="4" t="s">
        <v>14</v>
      </c>
    </row>
    <row r="29" spans="1:4" x14ac:dyDescent="0.25">
      <c r="A29" s="2" t="s">
        <v>81</v>
      </c>
      <c r="B29" s="9">
        <v>0.5</v>
      </c>
      <c r="C29" s="4" t="s">
        <v>17</v>
      </c>
      <c r="D29" s="4" t="s">
        <v>14</v>
      </c>
    </row>
    <row r="30" spans="1:4" x14ac:dyDescent="0.25">
      <c r="A30" s="2" t="s">
        <v>82</v>
      </c>
      <c r="B30" s="9">
        <v>0.5</v>
      </c>
      <c r="C30" s="4" t="s">
        <v>17</v>
      </c>
      <c r="D30" s="4" t="s">
        <v>14</v>
      </c>
    </row>
    <row r="31" spans="1:4" x14ac:dyDescent="0.25">
      <c r="A31" s="2" t="s">
        <v>83</v>
      </c>
      <c r="B31" s="9" t="s">
        <v>164</v>
      </c>
      <c r="C31" s="4" t="s">
        <v>17</v>
      </c>
      <c r="D31" s="4" t="s">
        <v>15</v>
      </c>
    </row>
    <row r="32" spans="1:4" x14ac:dyDescent="0.25">
      <c r="A32" s="2" t="s">
        <v>84</v>
      </c>
      <c r="B32" s="9">
        <v>0.7</v>
      </c>
      <c r="C32" s="4" t="s">
        <v>17</v>
      </c>
      <c r="D32" s="4" t="s">
        <v>15</v>
      </c>
    </row>
    <row r="33" spans="1:4" x14ac:dyDescent="0.25">
      <c r="A33" s="2" t="s">
        <v>85</v>
      </c>
      <c r="B33" s="9">
        <v>0.6</v>
      </c>
      <c r="C33" s="4" t="s">
        <v>17</v>
      </c>
      <c r="D33" s="4" t="s">
        <v>14</v>
      </c>
    </row>
    <row r="34" spans="1:4" x14ac:dyDescent="0.25">
      <c r="A34" s="2" t="s">
        <v>86</v>
      </c>
      <c r="B34" s="9">
        <v>0.54</v>
      </c>
      <c r="C34" s="4" t="s">
        <v>17</v>
      </c>
      <c r="D34" s="4" t="s">
        <v>19</v>
      </c>
    </row>
    <row r="35" spans="1:4" x14ac:dyDescent="0.25">
      <c r="A35" s="2" t="s">
        <v>87</v>
      </c>
      <c r="B35" s="9">
        <v>0.55000000000000004</v>
      </c>
      <c r="C35" s="4" t="s">
        <v>17</v>
      </c>
      <c r="D35" s="4" t="s">
        <v>15</v>
      </c>
    </row>
    <row r="36" spans="1:4" x14ac:dyDescent="0.25">
      <c r="A36" s="2" t="s">
        <v>88</v>
      </c>
      <c r="B36" s="9">
        <v>0.7</v>
      </c>
      <c r="C36" s="4" t="s">
        <v>17</v>
      </c>
      <c r="D36" s="4"/>
    </row>
    <row r="37" spans="1:4" x14ac:dyDescent="0.25">
      <c r="A37" s="2" t="s">
        <v>89</v>
      </c>
      <c r="B37" s="9" t="s">
        <v>42</v>
      </c>
      <c r="C37" s="4" t="s">
        <v>17</v>
      </c>
      <c r="D37" s="4" t="s">
        <v>16</v>
      </c>
    </row>
    <row r="38" spans="1:4" x14ac:dyDescent="0.25">
      <c r="A38" s="2" t="s">
        <v>90</v>
      </c>
      <c r="B38" s="9" t="s">
        <v>59</v>
      </c>
      <c r="C38" s="4" t="s">
        <v>17</v>
      </c>
      <c r="D38" s="4" t="s">
        <v>14</v>
      </c>
    </row>
    <row r="39" spans="1:4" x14ac:dyDescent="0.25">
      <c r="A39" s="2" t="s">
        <v>91</v>
      </c>
      <c r="B39" s="9">
        <v>0.6</v>
      </c>
      <c r="C39" s="4" t="s">
        <v>17</v>
      </c>
      <c r="D39" s="4" t="s">
        <v>15</v>
      </c>
    </row>
    <row r="40" spans="1:4" x14ac:dyDescent="0.25">
      <c r="A40" s="2" t="s">
        <v>92</v>
      </c>
      <c r="B40" s="9" t="s">
        <v>44</v>
      </c>
      <c r="C40" s="4" t="s">
        <v>17</v>
      </c>
      <c r="D40" s="4" t="s">
        <v>15</v>
      </c>
    </row>
    <row r="41" spans="1:4" x14ac:dyDescent="0.25">
      <c r="A41" s="2" t="s">
        <v>93</v>
      </c>
      <c r="B41" s="9" t="s">
        <v>45</v>
      </c>
      <c r="C41" s="4" t="s">
        <v>17</v>
      </c>
      <c r="D41" s="4" t="s">
        <v>14</v>
      </c>
    </row>
    <row r="42" spans="1:4" x14ac:dyDescent="0.25">
      <c r="A42" s="2" t="s">
        <v>94</v>
      </c>
      <c r="B42" s="9">
        <v>0.7</v>
      </c>
      <c r="C42" s="4" t="s">
        <v>17</v>
      </c>
      <c r="D42" s="4" t="s">
        <v>14</v>
      </c>
    </row>
    <row r="43" spans="1:4" x14ac:dyDescent="0.25">
      <c r="A43" s="2" t="s">
        <v>95</v>
      </c>
      <c r="B43" s="9">
        <v>0.61</v>
      </c>
      <c r="C43" s="4" t="s">
        <v>49</v>
      </c>
      <c r="D43" s="4" t="s">
        <v>14</v>
      </c>
    </row>
    <row r="44" spans="1:4" x14ac:dyDescent="0.25">
      <c r="A44" s="2" t="s">
        <v>96</v>
      </c>
      <c r="B44" s="9">
        <v>0.84</v>
      </c>
      <c r="C44" s="4" t="s">
        <v>17</v>
      </c>
      <c r="D44" s="4" t="s">
        <v>15</v>
      </c>
    </row>
    <row r="45" spans="1:4" x14ac:dyDescent="0.25">
      <c r="A45" s="2" t="s">
        <v>97</v>
      </c>
      <c r="B45" s="9">
        <v>0.7</v>
      </c>
      <c r="C45" s="4" t="s">
        <v>17</v>
      </c>
      <c r="D45" s="4" t="s">
        <v>15</v>
      </c>
    </row>
    <row r="46" spans="1:4" x14ac:dyDescent="0.25">
      <c r="A46" s="2" t="s">
        <v>98</v>
      </c>
      <c r="B46" s="9" t="s">
        <v>43</v>
      </c>
      <c r="C46" s="4" t="s">
        <v>18</v>
      </c>
      <c r="D46" s="4" t="s">
        <v>15</v>
      </c>
    </row>
    <row r="47" spans="1:4" x14ac:dyDescent="0.25">
      <c r="A47" s="2" t="s">
        <v>99</v>
      </c>
      <c r="B47" s="9" t="s">
        <v>164</v>
      </c>
      <c r="C47" s="4"/>
      <c r="D47" s="4" t="s">
        <v>16</v>
      </c>
    </row>
    <row r="48" spans="1:4" x14ac:dyDescent="0.25">
      <c r="A48" s="2" t="s">
        <v>100</v>
      </c>
      <c r="B48" s="9" t="s">
        <v>164</v>
      </c>
      <c r="C48" s="4" t="s">
        <v>17</v>
      </c>
      <c r="D48" s="4" t="s">
        <v>15</v>
      </c>
    </row>
    <row r="49" spans="1:4" x14ac:dyDescent="0.25">
      <c r="A49" s="2" t="s">
        <v>101</v>
      </c>
      <c r="B49" s="9" t="s">
        <v>41</v>
      </c>
      <c r="C49" s="4" t="s">
        <v>17</v>
      </c>
      <c r="D49" s="4"/>
    </row>
    <row r="50" spans="1:4" x14ac:dyDescent="0.25">
      <c r="A50" s="2" t="s">
        <v>102</v>
      </c>
      <c r="B50" s="9" t="s">
        <v>41</v>
      </c>
      <c r="C50" s="4" t="s">
        <v>17</v>
      </c>
      <c r="D50" s="4" t="s">
        <v>14</v>
      </c>
    </row>
    <row r="51" spans="1:4" x14ac:dyDescent="0.25">
      <c r="A51" s="2" t="s">
        <v>103</v>
      </c>
      <c r="B51" s="9" t="s">
        <v>61</v>
      </c>
      <c r="C51" s="4" t="s">
        <v>17</v>
      </c>
      <c r="D51" s="4" t="s">
        <v>15</v>
      </c>
    </row>
    <row r="52" spans="1:4" x14ac:dyDescent="0.25">
      <c r="A52" s="2" t="s">
        <v>104</v>
      </c>
      <c r="B52" s="9" t="s">
        <v>60</v>
      </c>
      <c r="C52" s="4" t="s">
        <v>17</v>
      </c>
      <c r="D52" s="4" t="s">
        <v>15</v>
      </c>
    </row>
    <row r="53" spans="1:4" x14ac:dyDescent="0.25">
      <c r="A53" s="2" t="s">
        <v>105</v>
      </c>
      <c r="B53" s="9">
        <v>0.8</v>
      </c>
      <c r="C53" s="4" t="s">
        <v>18</v>
      </c>
      <c r="D53" s="4" t="s">
        <v>15</v>
      </c>
    </row>
    <row r="54" spans="1:4" x14ac:dyDescent="0.25">
      <c r="A54" s="2" t="s">
        <v>106</v>
      </c>
      <c r="B54" s="9">
        <v>0.54</v>
      </c>
      <c r="C54" s="4" t="s">
        <v>17</v>
      </c>
      <c r="D54" s="4" t="s">
        <v>15</v>
      </c>
    </row>
    <row r="55" spans="1:4" x14ac:dyDescent="0.25">
      <c r="A55" s="2" t="s">
        <v>107</v>
      </c>
      <c r="B55" s="9">
        <v>0.54</v>
      </c>
      <c r="C55" s="4" t="s">
        <v>17</v>
      </c>
      <c r="D55" s="4" t="s">
        <v>14</v>
      </c>
    </row>
    <row r="56" spans="1:4" x14ac:dyDescent="0.25">
      <c r="A56" s="2" t="s">
        <v>108</v>
      </c>
      <c r="B56" s="9" t="s">
        <v>45</v>
      </c>
      <c r="C56" s="4" t="s">
        <v>17</v>
      </c>
      <c r="D56" s="4" t="s">
        <v>14</v>
      </c>
    </row>
    <row r="57" spans="1:4" x14ac:dyDescent="0.25">
      <c r="A57" s="2" t="s">
        <v>109</v>
      </c>
      <c r="B57" s="9" t="s">
        <v>45</v>
      </c>
      <c r="C57" s="4" t="s">
        <v>17</v>
      </c>
      <c r="D57" s="4" t="s">
        <v>14</v>
      </c>
    </row>
    <row r="58" spans="1:4" x14ac:dyDescent="0.25">
      <c r="A58" s="2" t="s">
        <v>110</v>
      </c>
      <c r="B58" s="9" t="s">
        <v>62</v>
      </c>
      <c r="C58" s="4" t="s">
        <v>17</v>
      </c>
      <c r="D58" s="4" t="s">
        <v>14</v>
      </c>
    </row>
    <row r="59" spans="1:4" x14ac:dyDescent="0.25">
      <c r="A59" s="2" t="s">
        <v>111</v>
      </c>
      <c r="B59" s="9" t="s">
        <v>155</v>
      </c>
      <c r="C59" s="4" t="s">
        <v>17</v>
      </c>
      <c r="D59" s="4" t="s">
        <v>14</v>
      </c>
    </row>
    <row r="60" spans="1:4" x14ac:dyDescent="0.25">
      <c r="A60" s="2" t="s">
        <v>112</v>
      </c>
      <c r="B60" s="9" t="s">
        <v>58</v>
      </c>
      <c r="C60" s="4" t="s">
        <v>18</v>
      </c>
      <c r="D60" s="4" t="s">
        <v>15</v>
      </c>
    </row>
    <row r="61" spans="1:4" x14ac:dyDescent="0.25">
      <c r="A61" s="2" t="s">
        <v>113</v>
      </c>
      <c r="B61" s="9" t="s">
        <v>159</v>
      </c>
      <c r="C61" s="4" t="s">
        <v>17</v>
      </c>
      <c r="D61" s="4" t="s">
        <v>15</v>
      </c>
    </row>
    <row r="62" spans="1:4" x14ac:dyDescent="0.25">
      <c r="A62" s="2" t="s">
        <v>114</v>
      </c>
      <c r="B62" s="9" t="s">
        <v>213</v>
      </c>
      <c r="C62" s="4" t="s">
        <v>18</v>
      </c>
      <c r="D62" s="4" t="s">
        <v>15</v>
      </c>
    </row>
    <row r="63" spans="1:4" x14ac:dyDescent="0.25">
      <c r="A63" s="2" t="s">
        <v>115</v>
      </c>
      <c r="B63" s="9">
        <v>0.4</v>
      </c>
      <c r="C63" s="4" t="s">
        <v>17</v>
      </c>
      <c r="D63" s="4" t="s">
        <v>14</v>
      </c>
    </row>
    <row r="64" spans="1:4" x14ac:dyDescent="0.25">
      <c r="A64" s="2" t="s">
        <v>116</v>
      </c>
      <c r="B64" s="9" t="s">
        <v>42</v>
      </c>
      <c r="C64" s="4" t="s">
        <v>18</v>
      </c>
      <c r="D64" s="4" t="s">
        <v>15</v>
      </c>
    </row>
    <row r="65" spans="1:4" x14ac:dyDescent="0.25">
      <c r="A65" s="2" t="s">
        <v>117</v>
      </c>
      <c r="B65" s="9" t="s">
        <v>184</v>
      </c>
      <c r="C65" s="4" t="s">
        <v>17</v>
      </c>
      <c r="D65" s="4" t="s">
        <v>15</v>
      </c>
    </row>
    <row r="66" spans="1:4" x14ac:dyDescent="0.25">
      <c r="A66" s="2" t="s">
        <v>118</v>
      </c>
      <c r="B66" s="9" t="s">
        <v>212</v>
      </c>
      <c r="C66" s="4" t="s">
        <v>17</v>
      </c>
      <c r="D66" s="4" t="s">
        <v>14</v>
      </c>
    </row>
    <row r="67" spans="1:4" x14ac:dyDescent="0.25">
      <c r="A67" s="2" t="s">
        <v>119</v>
      </c>
      <c r="B67" s="9">
        <v>0.68</v>
      </c>
      <c r="C67" s="4" t="s">
        <v>17</v>
      </c>
      <c r="D67" s="4" t="s">
        <v>19</v>
      </c>
    </row>
    <row r="68" spans="1:4" x14ac:dyDescent="0.25">
      <c r="A68" s="2" t="s">
        <v>120</v>
      </c>
      <c r="B68" s="9">
        <v>0.78</v>
      </c>
      <c r="C68" s="4" t="s">
        <v>17</v>
      </c>
      <c r="D68" s="4" t="s">
        <v>15</v>
      </c>
    </row>
    <row r="69" spans="1:4" x14ac:dyDescent="0.25">
      <c r="A69" s="2" t="s">
        <v>121</v>
      </c>
      <c r="B69" s="9">
        <v>0.6</v>
      </c>
      <c r="C69" s="4" t="s">
        <v>17</v>
      </c>
      <c r="D69" s="4" t="s">
        <v>15</v>
      </c>
    </row>
    <row r="70" spans="1:4" x14ac:dyDescent="0.25">
      <c r="A70" s="2" t="s">
        <v>122</v>
      </c>
      <c r="B70" s="9" t="s">
        <v>158</v>
      </c>
      <c r="C70" s="4" t="s">
        <v>17</v>
      </c>
      <c r="D70" s="4" t="s">
        <v>14</v>
      </c>
    </row>
    <row r="71" spans="1:4" x14ac:dyDescent="0.25">
      <c r="A71" s="2" t="s">
        <v>123</v>
      </c>
      <c r="B71" s="9" t="s">
        <v>214</v>
      </c>
      <c r="C71" s="4" t="s">
        <v>17</v>
      </c>
      <c r="D71" s="4" t="s">
        <v>16</v>
      </c>
    </row>
    <row r="72" spans="1:4" x14ac:dyDescent="0.25">
      <c r="A72" s="2" t="s">
        <v>124</v>
      </c>
      <c r="B72" s="9">
        <v>0.5</v>
      </c>
      <c r="C72" s="4" t="s">
        <v>17</v>
      </c>
      <c r="D72" s="4" t="s">
        <v>14</v>
      </c>
    </row>
    <row r="73" spans="1:4" x14ac:dyDescent="0.25">
      <c r="A73" s="2" t="s">
        <v>125</v>
      </c>
      <c r="B73" s="9" t="s">
        <v>60</v>
      </c>
      <c r="C73" s="4" t="s">
        <v>18</v>
      </c>
      <c r="D73" s="4" t="s">
        <v>16</v>
      </c>
    </row>
    <row r="74" spans="1:4" x14ac:dyDescent="0.25">
      <c r="A74" s="2" t="s">
        <v>126</v>
      </c>
      <c r="B74" s="9">
        <v>0.7</v>
      </c>
      <c r="C74" s="4" t="s">
        <v>17</v>
      </c>
      <c r="D74" s="4" t="s">
        <v>15</v>
      </c>
    </row>
    <row r="75" spans="1:4" x14ac:dyDescent="0.25">
      <c r="A75" s="2" t="s">
        <v>127</v>
      </c>
      <c r="B75" s="9" t="s">
        <v>45</v>
      </c>
      <c r="C75" s="4" t="s">
        <v>17</v>
      </c>
      <c r="D75" s="4" t="s">
        <v>14</v>
      </c>
    </row>
    <row r="76" spans="1:4" x14ac:dyDescent="0.25">
      <c r="A76" s="2" t="s">
        <v>128</v>
      </c>
      <c r="B76" s="9">
        <v>0.4</v>
      </c>
      <c r="C76" s="4" t="s">
        <v>51</v>
      </c>
      <c r="D76" s="4" t="s">
        <v>16</v>
      </c>
    </row>
    <row r="77" spans="1:4" x14ac:dyDescent="0.25">
      <c r="A77" s="2" t="s">
        <v>129</v>
      </c>
      <c r="B77" s="9" t="s">
        <v>44</v>
      </c>
      <c r="C77" s="4" t="s">
        <v>17</v>
      </c>
      <c r="D77" s="4" t="s">
        <v>14</v>
      </c>
    </row>
    <row r="78" spans="1:4" x14ac:dyDescent="0.25">
      <c r="A78" s="2" t="s">
        <v>130</v>
      </c>
      <c r="B78" s="9">
        <v>0.5</v>
      </c>
      <c r="C78" s="4" t="s">
        <v>17</v>
      </c>
      <c r="D78" s="4" t="s">
        <v>14</v>
      </c>
    </row>
    <row r="79" spans="1:4" x14ac:dyDescent="0.25">
      <c r="A79" s="2" t="s">
        <v>131</v>
      </c>
      <c r="B79" s="9" t="s">
        <v>42</v>
      </c>
      <c r="C79" s="4" t="s">
        <v>18</v>
      </c>
      <c r="D79" s="4" t="s">
        <v>15</v>
      </c>
    </row>
    <row r="80" spans="1:4" x14ac:dyDescent="0.25">
      <c r="A80" s="2" t="s">
        <v>132</v>
      </c>
      <c r="B80" s="9">
        <v>0.6</v>
      </c>
      <c r="C80" s="4" t="s">
        <v>17</v>
      </c>
      <c r="D80" s="4" t="s">
        <v>15</v>
      </c>
    </row>
    <row r="81" spans="1:4" x14ac:dyDescent="0.25">
      <c r="A81" s="2" t="s">
        <v>133</v>
      </c>
      <c r="B81" s="9" t="s">
        <v>42</v>
      </c>
      <c r="C81" s="4" t="s">
        <v>17</v>
      </c>
      <c r="D81" s="4" t="s">
        <v>16</v>
      </c>
    </row>
    <row r="82" spans="1:4" x14ac:dyDescent="0.25">
      <c r="A82" s="2" t="s">
        <v>134</v>
      </c>
      <c r="B82" s="9">
        <v>0.7</v>
      </c>
      <c r="C82" s="4" t="s">
        <v>17</v>
      </c>
      <c r="D82" s="4" t="s">
        <v>19</v>
      </c>
    </row>
    <row r="83" spans="1:4" x14ac:dyDescent="0.25">
      <c r="A83" s="2" t="s">
        <v>135</v>
      </c>
      <c r="B83" s="9">
        <v>0.5</v>
      </c>
      <c r="C83" s="4" t="s">
        <v>17</v>
      </c>
      <c r="D83" s="4" t="s">
        <v>14</v>
      </c>
    </row>
    <row r="84" spans="1:4" x14ac:dyDescent="0.25">
      <c r="A84" s="2" t="s">
        <v>136</v>
      </c>
      <c r="B84" s="9">
        <v>0.55300000000000005</v>
      </c>
      <c r="C84" s="4" t="s">
        <v>17</v>
      </c>
      <c r="D84" s="4" t="s">
        <v>16</v>
      </c>
    </row>
    <row r="85" spans="1:4" x14ac:dyDescent="0.25">
      <c r="A85" s="2" t="s">
        <v>137</v>
      </c>
      <c r="B85" s="9" t="s">
        <v>153</v>
      </c>
      <c r="C85" s="4" t="s">
        <v>53</v>
      </c>
      <c r="D85" s="4" t="s">
        <v>14</v>
      </c>
    </row>
    <row r="86" spans="1:4" x14ac:dyDescent="0.25">
      <c r="A86" s="2" t="s">
        <v>138</v>
      </c>
      <c r="B86" s="9">
        <v>0.6</v>
      </c>
      <c r="C86" s="4" t="s">
        <v>17</v>
      </c>
      <c r="D86" s="4" t="s">
        <v>14</v>
      </c>
    </row>
    <row r="87" spans="1:4" x14ac:dyDescent="0.25">
      <c r="A87" s="2" t="s">
        <v>139</v>
      </c>
      <c r="B87" s="9" t="s">
        <v>46</v>
      </c>
      <c r="C87" s="4" t="s">
        <v>49</v>
      </c>
      <c r="D87" s="4" t="s">
        <v>14</v>
      </c>
    </row>
    <row r="88" spans="1:4" x14ac:dyDescent="0.25">
      <c r="A88" s="2" t="s">
        <v>140</v>
      </c>
      <c r="B88" s="9">
        <v>0.5</v>
      </c>
      <c r="C88" s="4" t="s">
        <v>18</v>
      </c>
      <c r="D88" s="4" t="s">
        <v>15</v>
      </c>
    </row>
    <row r="89" spans="1:4" x14ac:dyDescent="0.25">
      <c r="A89" s="2" t="s">
        <v>141</v>
      </c>
      <c r="B89" s="9">
        <v>0.56000000000000005</v>
      </c>
      <c r="C89" s="4" t="s">
        <v>17</v>
      </c>
      <c r="D89" s="4" t="s">
        <v>15</v>
      </c>
    </row>
    <row r="90" spans="1:4" x14ac:dyDescent="0.25">
      <c r="A90" s="2" t="s">
        <v>142</v>
      </c>
      <c r="B90" s="9" t="s">
        <v>45</v>
      </c>
      <c r="C90" s="4" t="s">
        <v>17</v>
      </c>
      <c r="D90" s="4" t="s">
        <v>15</v>
      </c>
    </row>
    <row r="91" spans="1:4" x14ac:dyDescent="0.25">
      <c r="A91" s="2" t="s">
        <v>143</v>
      </c>
      <c r="B91" s="9">
        <v>0.9</v>
      </c>
      <c r="C91" s="4" t="s">
        <v>18</v>
      </c>
      <c r="D91" s="4" t="s">
        <v>15</v>
      </c>
    </row>
  </sheetData>
  <sortState xmlns:xlrd2="http://schemas.microsoft.com/office/spreadsheetml/2017/richdata2" ref="A11:D91">
    <sortCondition ref="A11:A91"/>
  </sortState>
  <conditionalFormatting sqref="B1">
    <cfRule type="cellIs" dxfId="3" priority="1" operator="equal">
      <formula>"000 - template file"</formula>
    </cfRule>
  </conditionalFormatting>
  <conditionalFormatting sqref="B2">
    <cfRule type="cellIs" dxfId="2" priority="2" operator="equal">
      <formula>"Analyte"</formula>
    </cfRule>
  </conditionalFormatting>
  <conditionalFormatting sqref="B3 B9">
    <cfRule type="cellIs" dxfId="1" priority="3" operator="equal">
      <formula>""</formula>
    </cfRule>
  </conditionalFormatting>
  <conditionalFormatting sqref="B11:D91">
    <cfRule type="expression" dxfId="0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93178-4ECC-4278-BB46-98A317D4BAF5}">
  <sheetPr codeName="Sheet7">
    <tabColor theme="5" tint="0.79998168889431442"/>
  </sheetPr>
  <dimension ref="A1:D74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GBM922-5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Pb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AVERAGE(B$11:B$74)</f>
        <v>117.65947272727273</v>
      </c>
      <c r="C4" s="3"/>
      <c r="D4" s="3"/>
    </row>
    <row r="5" spans="1:4" ht="13" x14ac:dyDescent="0.3">
      <c r="A5" s="1" t="s">
        <v>3</v>
      </c>
      <c r="B5" s="3">
        <f>STDEV(B$11:B$74)</f>
        <v>5.3715963654328416</v>
      </c>
      <c r="C5" s="3"/>
      <c r="D5" s="3"/>
    </row>
    <row r="6" spans="1:4" ht="13" x14ac:dyDescent="0.3">
      <c r="A6" s="1" t="s">
        <v>0</v>
      </c>
      <c r="B6" s="3">
        <f>COUNT(B$11:B$74)</f>
        <v>55</v>
      </c>
      <c r="C6" s="3"/>
      <c r="D6" s="3"/>
    </row>
    <row r="7" spans="1:4" ht="13" x14ac:dyDescent="0.3">
      <c r="A7" s="1" t="s">
        <v>6</v>
      </c>
      <c r="B7" s="3">
        <f>TINV(0.05,B6-1)*B5/SQRT(B6-1)</f>
        <v>1.465530025765837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63</v>
      </c>
      <c r="B11" s="4">
        <v>121.20099999999999</v>
      </c>
      <c r="C11" s="4" t="s">
        <v>20</v>
      </c>
      <c r="D11" s="4" t="s">
        <v>14</v>
      </c>
    </row>
    <row r="12" spans="1:4" x14ac:dyDescent="0.25">
      <c r="A12" s="2" t="s">
        <v>64</v>
      </c>
      <c r="B12" s="4">
        <v>118</v>
      </c>
      <c r="C12" s="4"/>
      <c r="D12" s="4"/>
    </row>
    <row r="13" spans="1:4" x14ac:dyDescent="0.25">
      <c r="A13" s="2" t="s">
        <v>65</v>
      </c>
      <c r="B13" s="4">
        <v>128.6</v>
      </c>
      <c r="C13" s="4" t="s">
        <v>13</v>
      </c>
      <c r="D13" s="4" t="s">
        <v>14</v>
      </c>
    </row>
    <row r="14" spans="1:4" x14ac:dyDescent="0.25">
      <c r="A14" s="2" t="s">
        <v>66</v>
      </c>
      <c r="B14" s="4">
        <v>120.45</v>
      </c>
      <c r="C14" s="4" t="s">
        <v>13</v>
      </c>
      <c r="D14" s="4" t="s">
        <v>16</v>
      </c>
    </row>
    <row r="15" spans="1:4" x14ac:dyDescent="0.25">
      <c r="A15" s="2" t="s">
        <v>67</v>
      </c>
      <c r="B15" s="4">
        <v>116</v>
      </c>
      <c r="C15" s="4" t="s">
        <v>13</v>
      </c>
      <c r="D15" s="4" t="s">
        <v>15</v>
      </c>
    </row>
    <row r="16" spans="1:4" x14ac:dyDescent="0.25">
      <c r="A16" s="2" t="s">
        <v>68</v>
      </c>
      <c r="B16" s="4">
        <v>116</v>
      </c>
      <c r="C16" s="4" t="s">
        <v>13</v>
      </c>
      <c r="D16" s="4" t="s">
        <v>14</v>
      </c>
    </row>
    <row r="17" spans="1:4" x14ac:dyDescent="0.25">
      <c r="A17" s="2" t="s">
        <v>69</v>
      </c>
      <c r="B17" s="4">
        <v>132</v>
      </c>
      <c r="C17" s="4" t="s">
        <v>13</v>
      </c>
      <c r="D17" s="4" t="s">
        <v>16</v>
      </c>
    </row>
    <row r="18" spans="1:4" x14ac:dyDescent="0.25">
      <c r="A18" s="2" t="s">
        <v>70</v>
      </c>
      <c r="B18" s="4">
        <v>123</v>
      </c>
      <c r="C18" s="4" t="s">
        <v>13</v>
      </c>
      <c r="D18" s="4" t="s">
        <v>14</v>
      </c>
    </row>
    <row r="19" spans="1:4" x14ac:dyDescent="0.25">
      <c r="A19" s="2" t="s">
        <v>71</v>
      </c>
      <c r="B19" s="4" t="s">
        <v>168</v>
      </c>
      <c r="C19" s="4" t="s">
        <v>13</v>
      </c>
      <c r="D19" s="4" t="s">
        <v>16</v>
      </c>
    </row>
    <row r="20" spans="1:4" x14ac:dyDescent="0.25">
      <c r="A20" s="2" t="s">
        <v>72</v>
      </c>
      <c r="B20" s="4">
        <v>113</v>
      </c>
      <c r="C20" s="4" t="s">
        <v>13</v>
      </c>
      <c r="D20" s="4" t="s">
        <v>16</v>
      </c>
    </row>
    <row r="21" spans="1:4" x14ac:dyDescent="0.25">
      <c r="A21" s="2" t="s">
        <v>73</v>
      </c>
      <c r="B21" s="4" t="s">
        <v>163</v>
      </c>
      <c r="C21" s="4" t="s">
        <v>13</v>
      </c>
      <c r="D21" s="4"/>
    </row>
    <row r="22" spans="1:4" x14ac:dyDescent="0.25">
      <c r="A22" s="2" t="s">
        <v>74</v>
      </c>
      <c r="B22" s="4">
        <v>123.6</v>
      </c>
      <c r="C22" s="4" t="s">
        <v>13</v>
      </c>
      <c r="D22" s="4" t="s">
        <v>16</v>
      </c>
    </row>
    <row r="23" spans="1:4" x14ac:dyDescent="0.25">
      <c r="A23" s="2" t="s">
        <v>75</v>
      </c>
      <c r="B23" s="4">
        <v>114</v>
      </c>
      <c r="C23" s="4" t="s">
        <v>13</v>
      </c>
      <c r="D23" s="4" t="s">
        <v>14</v>
      </c>
    </row>
    <row r="24" spans="1:4" x14ac:dyDescent="0.25">
      <c r="A24" s="2" t="s">
        <v>76</v>
      </c>
      <c r="B24" s="4">
        <v>118</v>
      </c>
      <c r="C24" s="4" t="s">
        <v>13</v>
      </c>
      <c r="D24" s="4" t="s">
        <v>14</v>
      </c>
    </row>
    <row r="25" spans="1:4" x14ac:dyDescent="0.25">
      <c r="A25" s="2" t="s">
        <v>77</v>
      </c>
      <c r="B25" s="4">
        <v>130</v>
      </c>
      <c r="C25" s="4" t="s">
        <v>13</v>
      </c>
      <c r="D25" s="4" t="s">
        <v>14</v>
      </c>
    </row>
    <row r="26" spans="1:4" x14ac:dyDescent="0.25">
      <c r="A26" s="2" t="s">
        <v>78</v>
      </c>
      <c r="B26" s="4">
        <v>117</v>
      </c>
      <c r="C26" s="4" t="s">
        <v>13</v>
      </c>
      <c r="D26" s="4" t="s">
        <v>14</v>
      </c>
    </row>
    <row r="27" spans="1:4" x14ac:dyDescent="0.25">
      <c r="A27" s="2" t="s">
        <v>79</v>
      </c>
      <c r="B27" s="4">
        <v>117</v>
      </c>
      <c r="C27" s="4" t="s">
        <v>13</v>
      </c>
      <c r="D27" s="4" t="s">
        <v>16</v>
      </c>
    </row>
    <row r="28" spans="1:4" x14ac:dyDescent="0.25">
      <c r="A28" s="2" t="s">
        <v>80</v>
      </c>
      <c r="B28" s="4">
        <v>113</v>
      </c>
      <c r="C28" s="4" t="s">
        <v>13</v>
      </c>
      <c r="D28" s="4" t="s">
        <v>14</v>
      </c>
    </row>
    <row r="29" spans="1:4" x14ac:dyDescent="0.25">
      <c r="A29" s="2" t="s">
        <v>81</v>
      </c>
      <c r="B29" s="4">
        <v>122</v>
      </c>
      <c r="C29" s="4" t="s">
        <v>13</v>
      </c>
      <c r="D29" s="4" t="s">
        <v>14</v>
      </c>
    </row>
    <row r="30" spans="1:4" x14ac:dyDescent="0.25">
      <c r="A30" s="2" t="s">
        <v>82</v>
      </c>
      <c r="B30" s="4">
        <v>113</v>
      </c>
      <c r="C30" s="4" t="s">
        <v>13</v>
      </c>
      <c r="D30" s="4" t="s">
        <v>14</v>
      </c>
    </row>
    <row r="31" spans="1:4" x14ac:dyDescent="0.25">
      <c r="A31" s="2" t="s">
        <v>83</v>
      </c>
      <c r="B31" s="4">
        <v>120</v>
      </c>
      <c r="C31" s="4" t="s">
        <v>13</v>
      </c>
      <c r="D31" s="4" t="s">
        <v>14</v>
      </c>
    </row>
    <row r="32" spans="1:4" x14ac:dyDescent="0.25">
      <c r="A32" s="2" t="s">
        <v>84</v>
      </c>
      <c r="B32" s="4">
        <v>123</v>
      </c>
      <c r="C32" s="4" t="s">
        <v>13</v>
      </c>
      <c r="D32" s="4" t="s">
        <v>14</v>
      </c>
    </row>
    <row r="33" spans="1:4" x14ac:dyDescent="0.25">
      <c r="A33" s="2" t="s">
        <v>85</v>
      </c>
      <c r="B33" s="4">
        <v>118</v>
      </c>
      <c r="C33" s="4" t="s">
        <v>13</v>
      </c>
      <c r="D33" s="4" t="s">
        <v>19</v>
      </c>
    </row>
    <row r="34" spans="1:4" x14ac:dyDescent="0.25">
      <c r="A34" s="2" t="s">
        <v>86</v>
      </c>
      <c r="B34" s="4">
        <v>115</v>
      </c>
      <c r="C34" s="4" t="s">
        <v>13</v>
      </c>
      <c r="D34" s="4" t="s">
        <v>14</v>
      </c>
    </row>
    <row r="35" spans="1:4" x14ac:dyDescent="0.25">
      <c r="A35" s="2" t="s">
        <v>87</v>
      </c>
      <c r="B35" s="4">
        <v>116</v>
      </c>
      <c r="C35" s="4" t="s">
        <v>21</v>
      </c>
      <c r="D35" s="4" t="s">
        <v>16</v>
      </c>
    </row>
    <row r="36" spans="1:4" x14ac:dyDescent="0.25">
      <c r="A36" s="2" t="s">
        <v>88</v>
      </c>
      <c r="B36" s="4">
        <v>119</v>
      </c>
      <c r="C36" s="4" t="s">
        <v>13</v>
      </c>
      <c r="D36" s="4" t="s">
        <v>19</v>
      </c>
    </row>
    <row r="37" spans="1:4" x14ac:dyDescent="0.25">
      <c r="A37" s="2" t="s">
        <v>89</v>
      </c>
      <c r="B37" s="4">
        <v>119</v>
      </c>
      <c r="C37" s="4" t="s">
        <v>13</v>
      </c>
      <c r="D37" s="4" t="s">
        <v>19</v>
      </c>
    </row>
    <row r="38" spans="1:4" x14ac:dyDescent="0.25">
      <c r="A38" s="2" t="s">
        <v>90</v>
      </c>
      <c r="B38" s="4">
        <v>124</v>
      </c>
      <c r="C38" s="4" t="s">
        <v>13</v>
      </c>
      <c r="D38" s="4" t="s">
        <v>15</v>
      </c>
    </row>
    <row r="39" spans="1:4" x14ac:dyDescent="0.25">
      <c r="A39" s="2" t="s">
        <v>91</v>
      </c>
      <c r="B39" s="4" t="s">
        <v>24</v>
      </c>
      <c r="C39" s="4" t="s">
        <v>21</v>
      </c>
      <c r="D39" s="4" t="s">
        <v>22</v>
      </c>
    </row>
    <row r="40" spans="1:4" x14ac:dyDescent="0.25">
      <c r="A40" s="2" t="s">
        <v>92</v>
      </c>
      <c r="B40" s="4">
        <v>112</v>
      </c>
      <c r="C40" s="4" t="s">
        <v>13</v>
      </c>
      <c r="D40" s="4"/>
    </row>
    <row r="41" spans="1:4" x14ac:dyDescent="0.25">
      <c r="A41" s="2" t="s">
        <v>93</v>
      </c>
      <c r="B41" s="4" t="s">
        <v>169</v>
      </c>
      <c r="C41" s="4" t="s">
        <v>13</v>
      </c>
      <c r="D41" s="4" t="s">
        <v>15</v>
      </c>
    </row>
    <row r="42" spans="1:4" x14ac:dyDescent="0.25">
      <c r="A42" s="2" t="s">
        <v>94</v>
      </c>
      <c r="B42" s="4" t="s">
        <v>28</v>
      </c>
      <c r="C42" s="4" t="s">
        <v>13</v>
      </c>
      <c r="D42" s="4" t="s">
        <v>14</v>
      </c>
    </row>
    <row r="43" spans="1:4" x14ac:dyDescent="0.25">
      <c r="A43" s="2" t="s">
        <v>95</v>
      </c>
      <c r="B43" s="4" t="s">
        <v>34</v>
      </c>
      <c r="C43" s="4" t="s">
        <v>23</v>
      </c>
      <c r="D43" s="4" t="s">
        <v>14</v>
      </c>
    </row>
    <row r="44" spans="1:4" x14ac:dyDescent="0.25">
      <c r="A44" s="2" t="s">
        <v>96</v>
      </c>
      <c r="B44" s="4">
        <v>114</v>
      </c>
      <c r="C44" s="4" t="s">
        <v>13</v>
      </c>
      <c r="D44" s="4" t="s">
        <v>14</v>
      </c>
    </row>
    <row r="45" spans="1:4" x14ac:dyDescent="0.25">
      <c r="A45" s="2" t="s">
        <v>97</v>
      </c>
      <c r="B45" s="4">
        <v>115</v>
      </c>
      <c r="C45" s="4" t="s">
        <v>13</v>
      </c>
      <c r="D45" s="4" t="s">
        <v>16</v>
      </c>
    </row>
    <row r="46" spans="1:4" x14ac:dyDescent="0.25">
      <c r="A46" s="2" t="s">
        <v>98</v>
      </c>
      <c r="B46" s="4">
        <v>128.25</v>
      </c>
      <c r="C46" s="4" t="s">
        <v>13</v>
      </c>
      <c r="D46" s="4" t="s">
        <v>14</v>
      </c>
    </row>
    <row r="47" spans="1:4" x14ac:dyDescent="0.25">
      <c r="A47" s="2" t="s">
        <v>99</v>
      </c>
      <c r="B47" s="4">
        <v>119</v>
      </c>
      <c r="C47" s="4" t="s">
        <v>13</v>
      </c>
      <c r="D47" s="4"/>
    </row>
    <row r="48" spans="1:4" x14ac:dyDescent="0.25">
      <c r="A48" s="2" t="s">
        <v>100</v>
      </c>
      <c r="B48" s="4">
        <v>114</v>
      </c>
      <c r="C48" s="4" t="s">
        <v>13</v>
      </c>
      <c r="D48" s="4" t="s">
        <v>14</v>
      </c>
    </row>
    <row r="49" spans="1:4" x14ac:dyDescent="0.25">
      <c r="A49" s="2" t="s">
        <v>101</v>
      </c>
      <c r="B49" s="4">
        <v>113</v>
      </c>
      <c r="C49" s="4" t="s">
        <v>13</v>
      </c>
      <c r="D49" s="4" t="s">
        <v>14</v>
      </c>
    </row>
    <row r="50" spans="1:4" x14ac:dyDescent="0.25">
      <c r="A50" s="2" t="s">
        <v>102</v>
      </c>
      <c r="B50" s="4">
        <v>118.8</v>
      </c>
      <c r="C50" s="4" t="s">
        <v>13</v>
      </c>
      <c r="D50" s="4" t="s">
        <v>19</v>
      </c>
    </row>
    <row r="51" spans="1:4" x14ac:dyDescent="0.25">
      <c r="A51" s="2" t="s">
        <v>103</v>
      </c>
      <c r="B51" s="4">
        <v>121</v>
      </c>
      <c r="C51" s="4" t="s">
        <v>13</v>
      </c>
      <c r="D51" s="4" t="s">
        <v>19</v>
      </c>
    </row>
    <row r="52" spans="1:4" x14ac:dyDescent="0.25">
      <c r="A52" s="2" t="s">
        <v>104</v>
      </c>
      <c r="B52" s="4">
        <v>117</v>
      </c>
      <c r="C52" s="4" t="s">
        <v>13</v>
      </c>
      <c r="D52" s="4" t="s">
        <v>16</v>
      </c>
    </row>
    <row r="53" spans="1:4" x14ac:dyDescent="0.25">
      <c r="A53" s="2" t="s">
        <v>105</v>
      </c>
      <c r="B53" s="4">
        <v>111</v>
      </c>
      <c r="C53" s="4" t="s">
        <v>13</v>
      </c>
      <c r="D53" s="4" t="s">
        <v>19</v>
      </c>
    </row>
    <row r="54" spans="1:4" x14ac:dyDescent="0.25">
      <c r="A54" s="2" t="s">
        <v>106</v>
      </c>
      <c r="B54" s="4">
        <v>110</v>
      </c>
      <c r="C54" s="4" t="s">
        <v>13</v>
      </c>
      <c r="D54" s="4" t="s">
        <v>14</v>
      </c>
    </row>
    <row r="55" spans="1:4" x14ac:dyDescent="0.25">
      <c r="A55" s="2" t="s">
        <v>107</v>
      </c>
      <c r="B55" s="4" t="s">
        <v>29</v>
      </c>
      <c r="C55" s="4" t="s">
        <v>21</v>
      </c>
      <c r="D55" s="4" t="s">
        <v>14</v>
      </c>
    </row>
    <row r="56" spans="1:4" x14ac:dyDescent="0.25">
      <c r="A56" s="2" t="s">
        <v>108</v>
      </c>
      <c r="B56" s="4">
        <v>116</v>
      </c>
      <c r="C56" s="4" t="s">
        <v>13</v>
      </c>
      <c r="D56" s="4" t="s">
        <v>16</v>
      </c>
    </row>
    <row r="57" spans="1:4" x14ac:dyDescent="0.25">
      <c r="A57" s="2" t="s">
        <v>109</v>
      </c>
      <c r="B57" s="4">
        <v>115</v>
      </c>
      <c r="C57" s="4" t="s">
        <v>13</v>
      </c>
      <c r="D57" s="4" t="s">
        <v>14</v>
      </c>
    </row>
    <row r="58" spans="1:4" x14ac:dyDescent="0.25">
      <c r="A58" s="2" t="s">
        <v>110</v>
      </c>
      <c r="B58" s="4" t="s">
        <v>150</v>
      </c>
      <c r="C58" s="4" t="s">
        <v>27</v>
      </c>
      <c r="D58" s="4" t="s">
        <v>14</v>
      </c>
    </row>
    <row r="59" spans="1:4" x14ac:dyDescent="0.25">
      <c r="A59" s="2" t="s">
        <v>111</v>
      </c>
      <c r="B59" s="4" t="s">
        <v>152</v>
      </c>
      <c r="C59" s="4" t="s">
        <v>13</v>
      </c>
      <c r="D59" s="4" t="s">
        <v>14</v>
      </c>
    </row>
    <row r="60" spans="1:4" x14ac:dyDescent="0.25">
      <c r="A60" s="2" t="s">
        <v>112</v>
      </c>
      <c r="B60" s="4">
        <v>115.4</v>
      </c>
      <c r="C60" s="4" t="s">
        <v>13</v>
      </c>
      <c r="D60" s="4"/>
    </row>
    <row r="61" spans="1:4" x14ac:dyDescent="0.25">
      <c r="A61" s="2" t="s">
        <v>113</v>
      </c>
      <c r="B61" s="4">
        <v>118</v>
      </c>
      <c r="C61" s="4" t="s">
        <v>13</v>
      </c>
      <c r="D61" s="4" t="s">
        <v>14</v>
      </c>
    </row>
    <row r="62" spans="1:4" x14ac:dyDescent="0.25">
      <c r="A62" s="2" t="s">
        <v>114</v>
      </c>
      <c r="B62" s="4">
        <v>109</v>
      </c>
      <c r="C62" s="4" t="s">
        <v>13</v>
      </c>
      <c r="D62" s="4" t="s">
        <v>14</v>
      </c>
    </row>
    <row r="63" spans="1:4" x14ac:dyDescent="0.25">
      <c r="A63" s="2" t="s">
        <v>115</v>
      </c>
      <c r="B63" s="4">
        <v>109.85</v>
      </c>
      <c r="C63" s="4" t="s">
        <v>13</v>
      </c>
      <c r="D63" s="4" t="s">
        <v>15</v>
      </c>
    </row>
    <row r="64" spans="1:4" x14ac:dyDescent="0.25">
      <c r="A64" s="2" t="s">
        <v>116</v>
      </c>
      <c r="B64" s="4">
        <v>111</v>
      </c>
      <c r="C64" s="4" t="s">
        <v>30</v>
      </c>
      <c r="D64" s="4" t="s">
        <v>31</v>
      </c>
    </row>
    <row r="65" spans="1:4" x14ac:dyDescent="0.25">
      <c r="A65" s="2" t="s">
        <v>117</v>
      </c>
      <c r="B65" s="4">
        <v>129</v>
      </c>
      <c r="C65" s="4" t="s">
        <v>13</v>
      </c>
      <c r="D65" s="4" t="s">
        <v>15</v>
      </c>
    </row>
    <row r="66" spans="1:4" x14ac:dyDescent="0.25">
      <c r="A66" s="2" t="s">
        <v>118</v>
      </c>
      <c r="B66" s="4">
        <v>123</v>
      </c>
      <c r="C66" s="4" t="s">
        <v>13</v>
      </c>
      <c r="D66" s="4" t="s">
        <v>14</v>
      </c>
    </row>
    <row r="67" spans="1:4" x14ac:dyDescent="0.25">
      <c r="A67" s="2" t="s">
        <v>119</v>
      </c>
      <c r="B67" s="4">
        <v>118.3</v>
      </c>
      <c r="C67" s="4" t="s">
        <v>13</v>
      </c>
      <c r="D67" s="4" t="s">
        <v>19</v>
      </c>
    </row>
    <row r="68" spans="1:4" x14ac:dyDescent="0.25">
      <c r="A68" s="2" t="s">
        <v>120</v>
      </c>
      <c r="B68" s="4">
        <v>112</v>
      </c>
      <c r="C68" s="4" t="s">
        <v>13</v>
      </c>
      <c r="D68" s="4" t="s">
        <v>14</v>
      </c>
    </row>
    <row r="69" spans="1:4" x14ac:dyDescent="0.25">
      <c r="A69" s="2" t="s">
        <v>121</v>
      </c>
      <c r="B69" s="4">
        <v>110.82</v>
      </c>
      <c r="C69" s="4" t="s">
        <v>13</v>
      </c>
      <c r="D69" s="4" t="s">
        <v>16</v>
      </c>
    </row>
    <row r="70" spans="1:4" x14ac:dyDescent="0.25">
      <c r="A70" s="2" t="s">
        <v>122</v>
      </c>
      <c r="B70" s="4">
        <v>114</v>
      </c>
      <c r="C70" s="4" t="s">
        <v>13</v>
      </c>
      <c r="D70" s="4" t="s">
        <v>32</v>
      </c>
    </row>
    <row r="71" spans="1:4" x14ac:dyDescent="0.25">
      <c r="A71" s="2" t="s">
        <v>123</v>
      </c>
      <c r="B71" s="4">
        <v>116</v>
      </c>
      <c r="C71" s="4" t="s">
        <v>13</v>
      </c>
      <c r="D71" s="4" t="s">
        <v>14</v>
      </c>
    </row>
    <row r="72" spans="1:4" x14ac:dyDescent="0.25">
      <c r="A72" s="2" t="s">
        <v>124</v>
      </c>
      <c r="B72" s="4">
        <v>119</v>
      </c>
      <c r="C72" s="4" t="s">
        <v>13</v>
      </c>
      <c r="D72" s="4" t="s">
        <v>14</v>
      </c>
    </row>
    <row r="73" spans="1:4" x14ac:dyDescent="0.25">
      <c r="A73" s="2" t="s">
        <v>125</v>
      </c>
      <c r="B73" s="4">
        <v>112</v>
      </c>
      <c r="C73" s="4" t="s">
        <v>13</v>
      </c>
      <c r="D73" s="4" t="s">
        <v>14</v>
      </c>
    </row>
    <row r="74" spans="1:4" x14ac:dyDescent="0.25">
      <c r="A74" s="2" t="s">
        <v>126</v>
      </c>
      <c r="B74" s="4">
        <v>120</v>
      </c>
      <c r="C74" s="4" t="s">
        <v>13</v>
      </c>
      <c r="D74" s="4" t="s">
        <v>14</v>
      </c>
    </row>
  </sheetData>
  <sortState xmlns:xlrd2="http://schemas.microsoft.com/office/spreadsheetml/2017/richdata2" ref="A11:D74">
    <sortCondition ref="A11:A74"/>
  </sortState>
  <conditionalFormatting sqref="B1">
    <cfRule type="cellIs" dxfId="51" priority="1" operator="equal">
      <formula>"000 - template file"</formula>
    </cfRule>
  </conditionalFormatting>
  <conditionalFormatting sqref="B2">
    <cfRule type="cellIs" dxfId="50" priority="2" operator="equal">
      <formula>"Analyte"</formula>
    </cfRule>
  </conditionalFormatting>
  <conditionalFormatting sqref="B3 B9">
    <cfRule type="cellIs" dxfId="49" priority="3" operator="equal">
      <formula>""</formula>
    </cfRule>
  </conditionalFormatting>
  <conditionalFormatting sqref="B11:D74">
    <cfRule type="expression" dxfId="48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25953-4A2C-4B5B-AE14-D631F76FE451}">
  <sheetPr codeName="Sheet8">
    <tabColor theme="5" tint="0.79998168889431442"/>
  </sheetPr>
  <dimension ref="A1:D75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GBM922-5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Zn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AVERAGE(B$11:B$75)</f>
        <v>110.06231034482759</v>
      </c>
      <c r="C4" s="3"/>
      <c r="D4" s="3"/>
    </row>
    <row r="5" spans="1:4" ht="13" x14ac:dyDescent="0.3">
      <c r="A5" s="1" t="s">
        <v>3</v>
      </c>
      <c r="B5" s="3">
        <f>STDEV(B$11:B$75)</f>
        <v>6.3701206664791785</v>
      </c>
      <c r="C5" s="3"/>
      <c r="D5" s="3"/>
    </row>
    <row r="6" spans="1:4" ht="13" x14ac:dyDescent="0.3">
      <c r="A6" s="1" t="s">
        <v>0</v>
      </c>
      <c r="B6" s="3">
        <f>COUNT(B$11:B$75)</f>
        <v>58</v>
      </c>
      <c r="C6" s="3"/>
      <c r="D6" s="3"/>
    </row>
    <row r="7" spans="1:4" ht="13" x14ac:dyDescent="0.3">
      <c r="A7" s="1" t="s">
        <v>6</v>
      </c>
      <c r="B7" s="3">
        <f>TINV(0.05,B6-1)*B5/SQRT(B6-1)</f>
        <v>1.6895664024826937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63</v>
      </c>
      <c r="B11" s="4">
        <v>100.404</v>
      </c>
      <c r="C11" s="4" t="s">
        <v>20</v>
      </c>
      <c r="D11" s="4" t="s">
        <v>14</v>
      </c>
    </row>
    <row r="12" spans="1:4" x14ac:dyDescent="0.25">
      <c r="A12" s="2" t="s">
        <v>64</v>
      </c>
      <c r="B12" s="4">
        <v>106</v>
      </c>
      <c r="C12" s="4"/>
      <c r="D12" s="4"/>
    </row>
    <row r="13" spans="1:4" x14ac:dyDescent="0.25">
      <c r="A13" s="2" t="s">
        <v>65</v>
      </c>
      <c r="B13" s="4">
        <v>105</v>
      </c>
      <c r="C13" s="4" t="s">
        <v>13</v>
      </c>
      <c r="D13" s="4" t="s">
        <v>14</v>
      </c>
    </row>
    <row r="14" spans="1:4" x14ac:dyDescent="0.25">
      <c r="A14" s="2" t="s">
        <v>66</v>
      </c>
      <c r="B14" s="4">
        <v>106.4</v>
      </c>
      <c r="C14" s="4" t="s">
        <v>13</v>
      </c>
      <c r="D14" s="4" t="s">
        <v>16</v>
      </c>
    </row>
    <row r="15" spans="1:4" x14ac:dyDescent="0.25">
      <c r="A15" s="2" t="s">
        <v>67</v>
      </c>
      <c r="B15" s="4">
        <v>115</v>
      </c>
      <c r="C15" s="4" t="s">
        <v>13</v>
      </c>
      <c r="D15" s="4" t="s">
        <v>15</v>
      </c>
    </row>
    <row r="16" spans="1:4" x14ac:dyDescent="0.25">
      <c r="A16" s="2" t="s">
        <v>68</v>
      </c>
      <c r="B16" s="4">
        <v>112</v>
      </c>
      <c r="C16" s="4" t="s">
        <v>13</v>
      </c>
      <c r="D16" s="4" t="s">
        <v>14</v>
      </c>
    </row>
    <row r="17" spans="1:4" x14ac:dyDescent="0.25">
      <c r="A17" s="2" t="s">
        <v>69</v>
      </c>
      <c r="B17" s="4">
        <v>113</v>
      </c>
      <c r="C17" s="4" t="s">
        <v>13</v>
      </c>
      <c r="D17" s="4" t="s">
        <v>16</v>
      </c>
    </row>
    <row r="18" spans="1:4" x14ac:dyDescent="0.25">
      <c r="A18" s="2" t="s">
        <v>70</v>
      </c>
      <c r="B18" s="4">
        <v>113</v>
      </c>
      <c r="C18" s="4" t="s">
        <v>13</v>
      </c>
      <c r="D18" s="4" t="s">
        <v>14</v>
      </c>
    </row>
    <row r="19" spans="1:4" x14ac:dyDescent="0.25">
      <c r="A19" s="2" t="s">
        <v>71</v>
      </c>
      <c r="B19" s="4">
        <v>122</v>
      </c>
      <c r="C19" s="4" t="s">
        <v>13</v>
      </c>
      <c r="D19" s="4" t="s">
        <v>16</v>
      </c>
    </row>
    <row r="20" spans="1:4" x14ac:dyDescent="0.25">
      <c r="A20" s="2" t="s">
        <v>72</v>
      </c>
      <c r="B20" s="4">
        <v>112</v>
      </c>
      <c r="C20" s="4" t="s">
        <v>13</v>
      </c>
      <c r="D20" s="4" t="s">
        <v>16</v>
      </c>
    </row>
    <row r="21" spans="1:4" x14ac:dyDescent="0.25">
      <c r="A21" s="2" t="s">
        <v>73</v>
      </c>
      <c r="B21" s="4" t="s">
        <v>170</v>
      </c>
      <c r="C21" s="4" t="s">
        <v>13</v>
      </c>
      <c r="D21" s="4"/>
    </row>
    <row r="22" spans="1:4" x14ac:dyDescent="0.25">
      <c r="A22" s="2" t="s">
        <v>74</v>
      </c>
      <c r="B22" s="4">
        <v>97.4</v>
      </c>
      <c r="C22" s="4" t="s">
        <v>13</v>
      </c>
      <c r="D22" s="4" t="s">
        <v>16</v>
      </c>
    </row>
    <row r="23" spans="1:4" x14ac:dyDescent="0.25">
      <c r="A23" s="2" t="s">
        <v>75</v>
      </c>
      <c r="B23" s="4">
        <v>103</v>
      </c>
      <c r="C23" s="4" t="s">
        <v>13</v>
      </c>
      <c r="D23" s="4" t="s">
        <v>14</v>
      </c>
    </row>
    <row r="24" spans="1:4" x14ac:dyDescent="0.25">
      <c r="A24" s="2" t="s">
        <v>76</v>
      </c>
      <c r="B24" s="4">
        <v>105</v>
      </c>
      <c r="C24" s="4" t="s">
        <v>13</v>
      </c>
      <c r="D24" s="4" t="s">
        <v>14</v>
      </c>
    </row>
    <row r="25" spans="1:4" x14ac:dyDescent="0.25">
      <c r="A25" s="2" t="s">
        <v>77</v>
      </c>
      <c r="B25" s="4">
        <v>119</v>
      </c>
      <c r="C25" s="4" t="s">
        <v>13</v>
      </c>
      <c r="D25" s="4" t="s">
        <v>14</v>
      </c>
    </row>
    <row r="26" spans="1:4" x14ac:dyDescent="0.25">
      <c r="A26" s="2" t="s">
        <v>78</v>
      </c>
      <c r="B26" s="4">
        <v>102</v>
      </c>
      <c r="C26" s="4" t="s">
        <v>13</v>
      </c>
      <c r="D26" s="4" t="s">
        <v>14</v>
      </c>
    </row>
    <row r="27" spans="1:4" x14ac:dyDescent="0.25">
      <c r="A27" s="2" t="s">
        <v>79</v>
      </c>
      <c r="B27" s="4">
        <v>110</v>
      </c>
      <c r="C27" s="4" t="s">
        <v>13</v>
      </c>
      <c r="D27" s="4" t="s">
        <v>16</v>
      </c>
    </row>
    <row r="28" spans="1:4" x14ac:dyDescent="0.25">
      <c r="A28" s="2" t="s">
        <v>80</v>
      </c>
      <c r="B28" s="4">
        <v>103</v>
      </c>
      <c r="C28" s="4" t="s">
        <v>13</v>
      </c>
      <c r="D28" s="4" t="s">
        <v>14</v>
      </c>
    </row>
    <row r="29" spans="1:4" x14ac:dyDescent="0.25">
      <c r="A29" s="2" t="s">
        <v>81</v>
      </c>
      <c r="B29" s="4">
        <v>112</v>
      </c>
      <c r="C29" s="4" t="s">
        <v>13</v>
      </c>
      <c r="D29" s="4" t="s">
        <v>14</v>
      </c>
    </row>
    <row r="30" spans="1:4" x14ac:dyDescent="0.25">
      <c r="A30" s="2" t="s">
        <v>82</v>
      </c>
      <c r="B30" s="4">
        <v>104</v>
      </c>
      <c r="C30" s="4" t="s">
        <v>13</v>
      </c>
      <c r="D30" s="4" t="s">
        <v>14</v>
      </c>
    </row>
    <row r="31" spans="1:4" x14ac:dyDescent="0.25">
      <c r="A31" s="2" t="s">
        <v>83</v>
      </c>
      <c r="B31" s="4">
        <v>111</v>
      </c>
      <c r="C31" s="4" t="s">
        <v>13</v>
      </c>
      <c r="D31" s="4" t="s">
        <v>14</v>
      </c>
    </row>
    <row r="32" spans="1:4" x14ac:dyDescent="0.25">
      <c r="A32" s="2" t="s">
        <v>84</v>
      </c>
      <c r="B32" s="4">
        <v>112</v>
      </c>
      <c r="C32" s="4" t="s">
        <v>13</v>
      </c>
      <c r="D32" s="4" t="s">
        <v>14</v>
      </c>
    </row>
    <row r="33" spans="1:4" x14ac:dyDescent="0.25">
      <c r="A33" s="2" t="s">
        <v>85</v>
      </c>
      <c r="B33" s="4">
        <v>110</v>
      </c>
      <c r="C33" s="4" t="s">
        <v>13</v>
      </c>
      <c r="D33" s="4" t="s">
        <v>19</v>
      </c>
    </row>
    <row r="34" spans="1:4" x14ac:dyDescent="0.25">
      <c r="A34" s="2" t="s">
        <v>86</v>
      </c>
      <c r="B34" s="4">
        <v>103</v>
      </c>
      <c r="C34" s="4" t="s">
        <v>13</v>
      </c>
      <c r="D34" s="4" t="s">
        <v>14</v>
      </c>
    </row>
    <row r="35" spans="1:4" x14ac:dyDescent="0.25">
      <c r="A35" s="2" t="s">
        <v>87</v>
      </c>
      <c r="B35" s="4">
        <v>108</v>
      </c>
      <c r="C35" s="4" t="s">
        <v>21</v>
      </c>
      <c r="D35" s="4" t="s">
        <v>16</v>
      </c>
    </row>
    <row r="36" spans="1:4" x14ac:dyDescent="0.25">
      <c r="A36" s="2" t="s">
        <v>88</v>
      </c>
      <c r="B36" s="4">
        <v>104</v>
      </c>
      <c r="C36" s="4" t="s">
        <v>13</v>
      </c>
      <c r="D36" s="4" t="s">
        <v>14</v>
      </c>
    </row>
    <row r="37" spans="1:4" x14ac:dyDescent="0.25">
      <c r="A37" s="2" t="s">
        <v>89</v>
      </c>
      <c r="B37" s="4" t="s">
        <v>25</v>
      </c>
      <c r="C37" s="4" t="s">
        <v>33</v>
      </c>
      <c r="D37" s="4"/>
    </row>
    <row r="38" spans="1:4" x14ac:dyDescent="0.25">
      <c r="A38" s="2" t="s">
        <v>90</v>
      </c>
      <c r="B38" s="4">
        <v>104</v>
      </c>
      <c r="C38" s="4" t="s">
        <v>13</v>
      </c>
      <c r="D38" s="4" t="s">
        <v>14</v>
      </c>
    </row>
    <row r="39" spans="1:4" x14ac:dyDescent="0.25">
      <c r="A39" s="2" t="s">
        <v>91</v>
      </c>
      <c r="B39" s="4">
        <v>110</v>
      </c>
      <c r="C39" s="4" t="s">
        <v>13</v>
      </c>
      <c r="D39" s="4" t="s">
        <v>15</v>
      </c>
    </row>
    <row r="40" spans="1:4" x14ac:dyDescent="0.25">
      <c r="A40" s="2" t="s">
        <v>92</v>
      </c>
      <c r="B40" s="4" t="s">
        <v>35</v>
      </c>
      <c r="C40" s="4" t="s">
        <v>21</v>
      </c>
      <c r="D40" s="4" t="s">
        <v>22</v>
      </c>
    </row>
    <row r="41" spans="1:4" x14ac:dyDescent="0.25">
      <c r="A41" s="2" t="s">
        <v>93</v>
      </c>
      <c r="B41" s="4">
        <v>116</v>
      </c>
      <c r="C41" s="4" t="s">
        <v>13</v>
      </c>
      <c r="D41" s="4"/>
    </row>
    <row r="42" spans="1:4" x14ac:dyDescent="0.25">
      <c r="A42" s="2" t="s">
        <v>94</v>
      </c>
      <c r="B42" s="4">
        <v>103</v>
      </c>
      <c r="C42" s="4" t="s">
        <v>13</v>
      </c>
      <c r="D42" s="4" t="s">
        <v>15</v>
      </c>
    </row>
    <row r="43" spans="1:4" x14ac:dyDescent="0.25">
      <c r="A43" s="2" t="s">
        <v>95</v>
      </c>
      <c r="B43" s="4" t="s">
        <v>28</v>
      </c>
      <c r="C43" s="4" t="s">
        <v>13</v>
      </c>
      <c r="D43" s="4" t="s">
        <v>14</v>
      </c>
    </row>
    <row r="44" spans="1:4" x14ac:dyDescent="0.25">
      <c r="A44" s="2" t="s">
        <v>96</v>
      </c>
      <c r="B44" s="4" t="s">
        <v>171</v>
      </c>
      <c r="C44" s="4" t="s">
        <v>23</v>
      </c>
      <c r="D44" s="4" t="s">
        <v>14</v>
      </c>
    </row>
    <row r="45" spans="1:4" x14ac:dyDescent="0.25">
      <c r="A45" s="2" t="s">
        <v>97</v>
      </c>
      <c r="B45" s="4">
        <v>104</v>
      </c>
      <c r="C45" s="4" t="s">
        <v>13</v>
      </c>
      <c r="D45" s="4" t="s">
        <v>14</v>
      </c>
    </row>
    <row r="46" spans="1:4" x14ac:dyDescent="0.25">
      <c r="A46" s="2" t="s">
        <v>98</v>
      </c>
      <c r="B46" s="4">
        <v>118</v>
      </c>
      <c r="C46" s="4" t="s">
        <v>13</v>
      </c>
      <c r="D46" s="4" t="s">
        <v>16</v>
      </c>
    </row>
    <row r="47" spans="1:4" x14ac:dyDescent="0.25">
      <c r="A47" s="2" t="s">
        <v>99</v>
      </c>
      <c r="B47" s="4">
        <v>122.7</v>
      </c>
      <c r="C47" s="4" t="s">
        <v>13</v>
      </c>
      <c r="D47" s="4" t="s">
        <v>14</v>
      </c>
    </row>
    <row r="48" spans="1:4" x14ac:dyDescent="0.25">
      <c r="A48" s="2" t="s">
        <v>100</v>
      </c>
      <c r="B48" s="4">
        <v>108</v>
      </c>
      <c r="C48" s="4" t="s">
        <v>13</v>
      </c>
      <c r="D48" s="4"/>
    </row>
    <row r="49" spans="1:4" x14ac:dyDescent="0.25">
      <c r="A49" s="2" t="s">
        <v>101</v>
      </c>
      <c r="B49" s="4">
        <v>117</v>
      </c>
      <c r="C49" s="4" t="s">
        <v>13</v>
      </c>
      <c r="D49" s="4" t="s">
        <v>14</v>
      </c>
    </row>
    <row r="50" spans="1:4" x14ac:dyDescent="0.25">
      <c r="A50" s="2" t="s">
        <v>102</v>
      </c>
      <c r="B50" s="4">
        <v>106</v>
      </c>
      <c r="C50" s="4" t="s">
        <v>13</v>
      </c>
      <c r="D50" s="4" t="s">
        <v>14</v>
      </c>
    </row>
    <row r="51" spans="1:4" x14ac:dyDescent="0.25">
      <c r="A51" s="2" t="s">
        <v>103</v>
      </c>
      <c r="B51" s="4">
        <v>106</v>
      </c>
      <c r="C51" s="4" t="s">
        <v>13</v>
      </c>
      <c r="D51" s="4" t="s">
        <v>19</v>
      </c>
    </row>
    <row r="52" spans="1:4" x14ac:dyDescent="0.25">
      <c r="A52" s="2" t="s">
        <v>104</v>
      </c>
      <c r="B52" s="4">
        <v>125</v>
      </c>
      <c r="C52" s="4" t="s">
        <v>13</v>
      </c>
      <c r="D52" s="4" t="s">
        <v>14</v>
      </c>
    </row>
    <row r="53" spans="1:4" x14ac:dyDescent="0.25">
      <c r="A53" s="2" t="s">
        <v>105</v>
      </c>
      <c r="B53" s="4">
        <v>105</v>
      </c>
      <c r="C53" s="4" t="s">
        <v>13</v>
      </c>
      <c r="D53" s="4" t="s">
        <v>16</v>
      </c>
    </row>
    <row r="54" spans="1:4" x14ac:dyDescent="0.25">
      <c r="A54" s="2" t="s">
        <v>106</v>
      </c>
      <c r="B54" s="4">
        <v>107</v>
      </c>
      <c r="C54" s="4" t="s">
        <v>13</v>
      </c>
      <c r="D54" s="4" t="s">
        <v>14</v>
      </c>
    </row>
    <row r="55" spans="1:4" x14ac:dyDescent="0.25">
      <c r="A55" s="2" t="s">
        <v>107</v>
      </c>
      <c r="B55" s="4">
        <v>114</v>
      </c>
      <c r="C55" s="4" t="s">
        <v>13</v>
      </c>
      <c r="D55" s="4" t="s">
        <v>14</v>
      </c>
    </row>
    <row r="56" spans="1:4" x14ac:dyDescent="0.25">
      <c r="A56" s="2" t="s">
        <v>108</v>
      </c>
      <c r="B56" s="4">
        <v>116</v>
      </c>
      <c r="C56" s="4" t="s">
        <v>21</v>
      </c>
      <c r="D56" s="4" t="s">
        <v>14</v>
      </c>
    </row>
    <row r="57" spans="1:4" x14ac:dyDescent="0.25">
      <c r="A57" s="2" t="s">
        <v>109</v>
      </c>
      <c r="B57" s="4">
        <v>102</v>
      </c>
      <c r="C57" s="4" t="s">
        <v>13</v>
      </c>
      <c r="D57" s="4" t="s">
        <v>16</v>
      </c>
    </row>
    <row r="58" spans="1:4" x14ac:dyDescent="0.25">
      <c r="A58" s="2" t="s">
        <v>110</v>
      </c>
      <c r="B58" s="4">
        <v>109</v>
      </c>
      <c r="C58" s="4" t="s">
        <v>13</v>
      </c>
      <c r="D58" s="4" t="s">
        <v>14</v>
      </c>
    </row>
    <row r="59" spans="1:4" x14ac:dyDescent="0.25">
      <c r="A59" s="2" t="s">
        <v>111</v>
      </c>
      <c r="B59" s="4">
        <v>116</v>
      </c>
      <c r="C59" s="4" t="s">
        <v>27</v>
      </c>
      <c r="D59" s="4" t="s">
        <v>14</v>
      </c>
    </row>
    <row r="60" spans="1:4" x14ac:dyDescent="0.25">
      <c r="A60" s="2" t="s">
        <v>112</v>
      </c>
      <c r="B60" s="4" t="s">
        <v>172</v>
      </c>
      <c r="C60" s="4" t="s">
        <v>13</v>
      </c>
      <c r="D60" s="4" t="s">
        <v>14</v>
      </c>
    </row>
    <row r="61" spans="1:4" x14ac:dyDescent="0.25">
      <c r="A61" s="2" t="s">
        <v>113</v>
      </c>
      <c r="B61" s="4">
        <v>118.17</v>
      </c>
      <c r="C61" s="4" t="s">
        <v>13</v>
      </c>
      <c r="D61" s="4"/>
    </row>
    <row r="62" spans="1:4" x14ac:dyDescent="0.25">
      <c r="A62" s="2" t="s">
        <v>114</v>
      </c>
      <c r="B62" s="4">
        <v>108</v>
      </c>
      <c r="C62" s="4" t="s">
        <v>13</v>
      </c>
      <c r="D62" s="4" t="s">
        <v>14</v>
      </c>
    </row>
    <row r="63" spans="1:4" x14ac:dyDescent="0.25">
      <c r="A63" s="2" t="s">
        <v>115</v>
      </c>
      <c r="B63" s="4">
        <v>120</v>
      </c>
      <c r="C63" s="4" t="s">
        <v>13</v>
      </c>
      <c r="D63" s="4" t="s">
        <v>14</v>
      </c>
    </row>
    <row r="64" spans="1:4" x14ac:dyDescent="0.25">
      <c r="A64" s="2" t="s">
        <v>116</v>
      </c>
      <c r="B64" s="4">
        <v>109.56</v>
      </c>
      <c r="C64" s="4" t="s">
        <v>13</v>
      </c>
      <c r="D64" s="4" t="s">
        <v>15</v>
      </c>
    </row>
    <row r="65" spans="1:4" x14ac:dyDescent="0.25">
      <c r="A65" s="2" t="s">
        <v>117</v>
      </c>
      <c r="B65" s="4">
        <v>110</v>
      </c>
      <c r="C65" s="4" t="s">
        <v>13</v>
      </c>
      <c r="D65" s="4" t="s">
        <v>15</v>
      </c>
    </row>
    <row r="66" spans="1:4" x14ac:dyDescent="0.25">
      <c r="A66" s="2" t="s">
        <v>118</v>
      </c>
      <c r="B66" s="4">
        <v>110</v>
      </c>
      <c r="C66" s="4" t="s">
        <v>13</v>
      </c>
      <c r="D66" s="4" t="s">
        <v>15</v>
      </c>
    </row>
    <row r="67" spans="1:4" x14ac:dyDescent="0.25">
      <c r="A67" s="2" t="s">
        <v>119</v>
      </c>
      <c r="B67" s="4">
        <v>127</v>
      </c>
      <c r="C67" s="4" t="s">
        <v>13</v>
      </c>
      <c r="D67" s="4" t="s">
        <v>14</v>
      </c>
    </row>
    <row r="68" spans="1:4" x14ac:dyDescent="0.25">
      <c r="A68" s="2" t="s">
        <v>120</v>
      </c>
      <c r="B68" s="4">
        <v>109</v>
      </c>
      <c r="C68" s="4" t="s">
        <v>13</v>
      </c>
      <c r="D68" s="4" t="s">
        <v>14</v>
      </c>
    </row>
    <row r="69" spans="1:4" x14ac:dyDescent="0.25">
      <c r="A69" s="2" t="s">
        <v>121</v>
      </c>
      <c r="B69" s="4" t="s">
        <v>173</v>
      </c>
      <c r="C69" s="4" t="s">
        <v>13</v>
      </c>
      <c r="D69" s="4" t="s">
        <v>14</v>
      </c>
    </row>
    <row r="70" spans="1:4" x14ac:dyDescent="0.25">
      <c r="A70" s="2" t="s">
        <v>122</v>
      </c>
      <c r="B70" s="4">
        <v>105.98</v>
      </c>
      <c r="C70" s="4" t="s">
        <v>13</v>
      </c>
      <c r="D70" s="4" t="s">
        <v>16</v>
      </c>
    </row>
    <row r="71" spans="1:4" x14ac:dyDescent="0.25">
      <c r="A71" s="2" t="s">
        <v>123</v>
      </c>
      <c r="B71" s="4">
        <v>104</v>
      </c>
      <c r="C71" s="4" t="s">
        <v>13</v>
      </c>
      <c r="D71" s="4" t="s">
        <v>14</v>
      </c>
    </row>
    <row r="72" spans="1:4" x14ac:dyDescent="0.25">
      <c r="A72" s="2" t="s">
        <v>124</v>
      </c>
      <c r="B72" s="4">
        <v>109</v>
      </c>
      <c r="C72" s="4" t="s">
        <v>13</v>
      </c>
      <c r="D72" s="4" t="s">
        <v>14</v>
      </c>
    </row>
    <row r="73" spans="1:4" x14ac:dyDescent="0.25">
      <c r="A73" s="2" t="s">
        <v>125</v>
      </c>
      <c r="B73" s="4">
        <v>114</v>
      </c>
      <c r="C73" s="4" t="s">
        <v>13</v>
      </c>
      <c r="D73" s="4" t="s">
        <v>14</v>
      </c>
    </row>
    <row r="74" spans="1:4" x14ac:dyDescent="0.25">
      <c r="A74" s="2" t="s">
        <v>126</v>
      </c>
      <c r="B74" s="4">
        <v>111</v>
      </c>
      <c r="C74" s="4" t="s">
        <v>13</v>
      </c>
      <c r="D74" s="4" t="s">
        <v>14</v>
      </c>
    </row>
    <row r="75" spans="1:4" x14ac:dyDescent="0.25">
      <c r="A75" s="2" t="s">
        <v>127</v>
      </c>
      <c r="B75" s="4">
        <v>111</v>
      </c>
      <c r="C75" s="4" t="s">
        <v>13</v>
      </c>
      <c r="D75" s="4" t="s">
        <v>14</v>
      </c>
    </row>
  </sheetData>
  <sortState xmlns:xlrd2="http://schemas.microsoft.com/office/spreadsheetml/2017/richdata2" ref="A11:D75">
    <sortCondition ref="A11:A75"/>
  </sortState>
  <conditionalFormatting sqref="B1">
    <cfRule type="cellIs" dxfId="47" priority="1" operator="equal">
      <formula>"000 - template file"</formula>
    </cfRule>
  </conditionalFormatting>
  <conditionalFormatting sqref="B2">
    <cfRule type="cellIs" dxfId="46" priority="2" operator="equal">
      <formula>"Analyte"</formula>
    </cfRule>
  </conditionalFormatting>
  <conditionalFormatting sqref="B3 B9">
    <cfRule type="cellIs" dxfId="45" priority="3" operator="equal">
      <formula>""</formula>
    </cfRule>
  </conditionalFormatting>
  <conditionalFormatting sqref="B11:D75">
    <cfRule type="expression" dxfId="44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5B3A1-C8FB-4A63-A1FA-740A92974732}">
  <sheetPr codeName="Sheet9">
    <tabColor theme="5" tint="0.79998168889431442"/>
  </sheetPr>
  <dimension ref="A1:D75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GBM922-5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Ni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AVERAGE(B$11:B$75)</f>
        <v>2552.2247758620692</v>
      </c>
      <c r="C4" s="3"/>
      <c r="D4" s="3"/>
    </row>
    <row r="5" spans="1:4" ht="13" x14ac:dyDescent="0.3">
      <c r="A5" s="1" t="s">
        <v>3</v>
      </c>
      <c r="B5" s="3">
        <f>STDEV(B$11:B$75)</f>
        <v>106.76929127682691</v>
      </c>
      <c r="C5" s="3"/>
      <c r="D5" s="3"/>
    </row>
    <row r="6" spans="1:4" ht="13" x14ac:dyDescent="0.3">
      <c r="A6" s="1" t="s">
        <v>0</v>
      </c>
      <c r="B6" s="3">
        <f>COUNT(B$11:B$75)</f>
        <v>58</v>
      </c>
      <c r="C6" s="3"/>
      <c r="D6" s="3"/>
    </row>
    <row r="7" spans="1:4" ht="13" x14ac:dyDescent="0.3">
      <c r="A7" s="1" t="s">
        <v>6</v>
      </c>
      <c r="B7" s="3">
        <f>TINV(0.05,B6-1)*B5/SQRT(B6-1)</f>
        <v>28.318742580102576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63</v>
      </c>
      <c r="B11" s="4">
        <v>2801.9470000000001</v>
      </c>
      <c r="C11" s="4" t="s">
        <v>20</v>
      </c>
      <c r="D11" s="4" t="s">
        <v>14</v>
      </c>
    </row>
    <row r="12" spans="1:4" x14ac:dyDescent="0.25">
      <c r="A12" s="2" t="s">
        <v>64</v>
      </c>
      <c r="B12" s="4">
        <v>2732.8</v>
      </c>
      <c r="C12" s="4" t="s">
        <v>13</v>
      </c>
      <c r="D12" s="4" t="s">
        <v>14</v>
      </c>
    </row>
    <row r="13" spans="1:4" x14ac:dyDescent="0.25">
      <c r="A13" s="2" t="s">
        <v>65</v>
      </c>
      <c r="B13" s="4">
        <v>2438.1999999999998</v>
      </c>
      <c r="C13" s="4" t="s">
        <v>13</v>
      </c>
      <c r="D13" s="4" t="s">
        <v>16</v>
      </c>
    </row>
    <row r="14" spans="1:4" x14ac:dyDescent="0.25">
      <c r="A14" s="2" t="s">
        <v>66</v>
      </c>
      <c r="B14" s="4">
        <v>2588</v>
      </c>
      <c r="C14" s="4" t="s">
        <v>13</v>
      </c>
      <c r="D14" s="4" t="s">
        <v>15</v>
      </c>
    </row>
    <row r="15" spans="1:4" x14ac:dyDescent="0.25">
      <c r="A15" s="2" t="s">
        <v>67</v>
      </c>
      <c r="B15" s="4">
        <v>2490</v>
      </c>
      <c r="C15" s="4" t="s">
        <v>13</v>
      </c>
      <c r="D15" s="4" t="s">
        <v>14</v>
      </c>
    </row>
    <row r="16" spans="1:4" x14ac:dyDescent="0.25">
      <c r="A16" s="2" t="s">
        <v>68</v>
      </c>
      <c r="B16" s="4">
        <v>2730</v>
      </c>
      <c r="C16" s="4" t="s">
        <v>13</v>
      </c>
      <c r="D16" s="4" t="s">
        <v>16</v>
      </c>
    </row>
    <row r="17" spans="1:4" x14ac:dyDescent="0.25">
      <c r="A17" s="2" t="s">
        <v>69</v>
      </c>
      <c r="B17" s="4">
        <v>2610</v>
      </c>
      <c r="C17" s="4" t="s">
        <v>13</v>
      </c>
      <c r="D17" s="4" t="s">
        <v>14</v>
      </c>
    </row>
    <row r="18" spans="1:4" x14ac:dyDescent="0.25">
      <c r="A18" s="2" t="s">
        <v>70</v>
      </c>
      <c r="B18" s="4">
        <v>2310</v>
      </c>
      <c r="C18" s="4" t="s">
        <v>13</v>
      </c>
      <c r="D18" s="4" t="s">
        <v>16</v>
      </c>
    </row>
    <row r="19" spans="1:4" x14ac:dyDescent="0.25">
      <c r="A19" s="2" t="s">
        <v>71</v>
      </c>
      <c r="B19" s="4">
        <v>2610</v>
      </c>
      <c r="C19" s="4" t="s">
        <v>13</v>
      </c>
      <c r="D19" s="4" t="s">
        <v>16</v>
      </c>
    </row>
    <row r="20" spans="1:4" x14ac:dyDescent="0.25">
      <c r="A20" s="2" t="s">
        <v>72</v>
      </c>
      <c r="B20" s="4" t="s">
        <v>56</v>
      </c>
      <c r="C20" s="4" t="s">
        <v>13</v>
      </c>
      <c r="D20" s="4"/>
    </row>
    <row r="21" spans="1:4" x14ac:dyDescent="0.25">
      <c r="A21" s="2" t="s">
        <v>73</v>
      </c>
      <c r="B21" s="4">
        <v>2365</v>
      </c>
      <c r="C21" s="4" t="s">
        <v>13</v>
      </c>
      <c r="D21" s="4" t="s">
        <v>16</v>
      </c>
    </row>
    <row r="22" spans="1:4" x14ac:dyDescent="0.25">
      <c r="A22" s="2" t="s">
        <v>74</v>
      </c>
      <c r="B22" s="4">
        <v>2520</v>
      </c>
      <c r="C22" s="4" t="s">
        <v>13</v>
      </c>
      <c r="D22" s="4" t="s">
        <v>14</v>
      </c>
    </row>
    <row r="23" spans="1:4" x14ac:dyDescent="0.25">
      <c r="A23" s="2" t="s">
        <v>75</v>
      </c>
      <c r="B23" s="4">
        <v>2510</v>
      </c>
      <c r="C23" s="4" t="s">
        <v>13</v>
      </c>
      <c r="D23" s="4" t="s">
        <v>14</v>
      </c>
    </row>
    <row r="24" spans="1:4" x14ac:dyDescent="0.25">
      <c r="A24" s="2" t="s">
        <v>76</v>
      </c>
      <c r="B24" s="4">
        <v>2530</v>
      </c>
      <c r="C24" s="4" t="s">
        <v>13</v>
      </c>
      <c r="D24" s="4" t="s">
        <v>14</v>
      </c>
    </row>
    <row r="25" spans="1:4" x14ac:dyDescent="0.25">
      <c r="A25" s="2" t="s">
        <v>77</v>
      </c>
      <c r="B25" s="4">
        <v>2470</v>
      </c>
      <c r="C25" s="4" t="s">
        <v>13</v>
      </c>
      <c r="D25" s="4" t="s">
        <v>14</v>
      </c>
    </row>
    <row r="26" spans="1:4" x14ac:dyDescent="0.25">
      <c r="A26" s="2" t="s">
        <v>78</v>
      </c>
      <c r="B26" s="4">
        <v>2600</v>
      </c>
      <c r="C26" s="4" t="s">
        <v>13</v>
      </c>
      <c r="D26" s="4" t="s">
        <v>16</v>
      </c>
    </row>
    <row r="27" spans="1:4" x14ac:dyDescent="0.25">
      <c r="A27" s="2" t="s">
        <v>79</v>
      </c>
      <c r="B27" s="4">
        <v>2660</v>
      </c>
      <c r="C27" s="4" t="s">
        <v>13</v>
      </c>
      <c r="D27" s="4" t="s">
        <v>15</v>
      </c>
    </row>
    <row r="28" spans="1:4" x14ac:dyDescent="0.25">
      <c r="A28" s="2" t="s">
        <v>80</v>
      </c>
      <c r="B28" s="4">
        <v>2480</v>
      </c>
      <c r="C28" s="4" t="s">
        <v>13</v>
      </c>
      <c r="D28" s="4" t="s">
        <v>14</v>
      </c>
    </row>
    <row r="29" spans="1:4" x14ac:dyDescent="0.25">
      <c r="A29" s="2" t="s">
        <v>81</v>
      </c>
      <c r="B29" s="4">
        <v>2550</v>
      </c>
      <c r="C29" s="4" t="s">
        <v>13</v>
      </c>
      <c r="D29" s="4" t="s">
        <v>14</v>
      </c>
    </row>
    <row r="30" spans="1:4" x14ac:dyDescent="0.25">
      <c r="A30" s="2" t="s">
        <v>82</v>
      </c>
      <c r="B30" s="4">
        <v>2480</v>
      </c>
      <c r="C30" s="4" t="s">
        <v>13</v>
      </c>
      <c r="D30" s="4" t="s">
        <v>14</v>
      </c>
    </row>
    <row r="31" spans="1:4" x14ac:dyDescent="0.25">
      <c r="A31" s="2" t="s">
        <v>83</v>
      </c>
      <c r="B31" s="4">
        <v>2600</v>
      </c>
      <c r="C31" s="4" t="s">
        <v>13</v>
      </c>
      <c r="D31" s="4" t="s">
        <v>14</v>
      </c>
    </row>
    <row r="32" spans="1:4" x14ac:dyDescent="0.25">
      <c r="A32" s="2" t="s">
        <v>84</v>
      </c>
      <c r="B32" s="4">
        <v>2590</v>
      </c>
      <c r="C32" s="4" t="s">
        <v>13</v>
      </c>
      <c r="D32" s="4" t="s">
        <v>14</v>
      </c>
    </row>
    <row r="33" spans="1:4" x14ac:dyDescent="0.25">
      <c r="A33" s="2" t="s">
        <v>85</v>
      </c>
      <c r="B33" s="4">
        <v>2520</v>
      </c>
      <c r="C33" s="4" t="s">
        <v>13</v>
      </c>
      <c r="D33" s="4" t="s">
        <v>19</v>
      </c>
    </row>
    <row r="34" spans="1:4" x14ac:dyDescent="0.25">
      <c r="A34" s="2" t="s">
        <v>86</v>
      </c>
      <c r="B34" s="4">
        <v>2487</v>
      </c>
      <c r="C34" s="4" t="s">
        <v>13</v>
      </c>
      <c r="D34" s="4" t="s">
        <v>14</v>
      </c>
    </row>
    <row r="35" spans="1:4" x14ac:dyDescent="0.25">
      <c r="A35" s="2" t="s">
        <v>87</v>
      </c>
      <c r="B35" s="4">
        <v>2393</v>
      </c>
      <c r="C35" s="4" t="s">
        <v>21</v>
      </c>
      <c r="D35" s="4" t="s">
        <v>14</v>
      </c>
    </row>
    <row r="36" spans="1:4" x14ac:dyDescent="0.25">
      <c r="A36" s="2" t="s">
        <v>88</v>
      </c>
      <c r="B36" s="4">
        <v>2523</v>
      </c>
      <c r="C36" s="4" t="s">
        <v>21</v>
      </c>
      <c r="D36" s="4" t="s">
        <v>16</v>
      </c>
    </row>
    <row r="37" spans="1:4" x14ac:dyDescent="0.25">
      <c r="A37" s="2" t="s">
        <v>89</v>
      </c>
      <c r="B37" s="4">
        <v>2630</v>
      </c>
      <c r="C37" s="4" t="s">
        <v>13</v>
      </c>
      <c r="D37" s="4" t="s">
        <v>14</v>
      </c>
    </row>
    <row r="38" spans="1:4" x14ac:dyDescent="0.25">
      <c r="A38" s="2" t="s">
        <v>90</v>
      </c>
      <c r="B38" s="4">
        <v>2700</v>
      </c>
      <c r="C38" s="4" t="s">
        <v>33</v>
      </c>
      <c r="D38" s="4"/>
    </row>
    <row r="39" spans="1:4" x14ac:dyDescent="0.25">
      <c r="A39" s="2" t="s">
        <v>91</v>
      </c>
      <c r="B39" s="4">
        <v>2530</v>
      </c>
      <c r="C39" s="4" t="s">
        <v>13</v>
      </c>
      <c r="D39" s="4" t="s">
        <v>14</v>
      </c>
    </row>
    <row r="40" spans="1:4" x14ac:dyDescent="0.25">
      <c r="A40" s="2" t="s">
        <v>92</v>
      </c>
      <c r="B40" s="4">
        <v>2454</v>
      </c>
      <c r="C40" s="4" t="s">
        <v>13</v>
      </c>
      <c r="D40" s="4" t="s">
        <v>15</v>
      </c>
    </row>
    <row r="41" spans="1:4" x14ac:dyDescent="0.25">
      <c r="A41" s="2" t="s">
        <v>93</v>
      </c>
      <c r="B41" s="4">
        <v>2430</v>
      </c>
      <c r="C41" s="4" t="s">
        <v>13</v>
      </c>
      <c r="D41" s="4"/>
    </row>
    <row r="42" spans="1:4" x14ac:dyDescent="0.25">
      <c r="A42" s="2" t="s">
        <v>94</v>
      </c>
      <c r="B42" s="4">
        <v>2531</v>
      </c>
      <c r="C42" s="4" t="s">
        <v>13</v>
      </c>
      <c r="D42" s="4" t="s">
        <v>14</v>
      </c>
    </row>
    <row r="43" spans="1:4" x14ac:dyDescent="0.25">
      <c r="A43" s="2" t="s">
        <v>95</v>
      </c>
      <c r="B43" s="4" t="s">
        <v>37</v>
      </c>
      <c r="C43" s="4" t="s">
        <v>13</v>
      </c>
      <c r="D43" s="4" t="s">
        <v>14</v>
      </c>
    </row>
    <row r="44" spans="1:4" x14ac:dyDescent="0.25">
      <c r="A44" s="2" t="s">
        <v>96</v>
      </c>
      <c r="B44" s="4">
        <v>2508</v>
      </c>
      <c r="C44" s="4" t="s">
        <v>23</v>
      </c>
      <c r="D44" s="4" t="s">
        <v>14</v>
      </c>
    </row>
    <row r="45" spans="1:4" x14ac:dyDescent="0.25">
      <c r="A45" s="2" t="s">
        <v>97</v>
      </c>
      <c r="B45" s="4">
        <v>2473</v>
      </c>
      <c r="C45" s="4" t="s">
        <v>13</v>
      </c>
      <c r="D45" s="4" t="s">
        <v>14</v>
      </c>
    </row>
    <row r="46" spans="1:4" x14ac:dyDescent="0.25">
      <c r="A46" s="2" t="s">
        <v>98</v>
      </c>
      <c r="B46" s="4">
        <v>2830</v>
      </c>
      <c r="C46" s="4" t="s">
        <v>13</v>
      </c>
      <c r="D46" s="4" t="s">
        <v>16</v>
      </c>
    </row>
    <row r="47" spans="1:4" x14ac:dyDescent="0.25">
      <c r="A47" s="2" t="s">
        <v>99</v>
      </c>
      <c r="B47" s="4">
        <v>2428.5100000000002</v>
      </c>
      <c r="C47" s="4" t="s">
        <v>13</v>
      </c>
      <c r="D47" s="4" t="s">
        <v>14</v>
      </c>
    </row>
    <row r="48" spans="1:4" x14ac:dyDescent="0.25">
      <c r="A48" s="2" t="s">
        <v>100</v>
      </c>
      <c r="B48" s="4">
        <v>2636</v>
      </c>
      <c r="C48" s="4" t="s">
        <v>13</v>
      </c>
      <c r="D48" s="4"/>
    </row>
    <row r="49" spans="1:4" x14ac:dyDescent="0.25">
      <c r="A49" s="2" t="s">
        <v>101</v>
      </c>
      <c r="B49" s="4">
        <v>2747</v>
      </c>
      <c r="C49" s="4" t="s">
        <v>13</v>
      </c>
      <c r="D49" s="4" t="s">
        <v>14</v>
      </c>
    </row>
    <row r="50" spans="1:4" x14ac:dyDescent="0.25">
      <c r="A50" s="2" t="s">
        <v>102</v>
      </c>
      <c r="B50" s="4">
        <v>2490</v>
      </c>
      <c r="C50" s="4" t="s">
        <v>13</v>
      </c>
      <c r="D50" s="4" t="s">
        <v>14</v>
      </c>
    </row>
    <row r="51" spans="1:4" x14ac:dyDescent="0.25">
      <c r="A51" s="2" t="s">
        <v>103</v>
      </c>
      <c r="B51" s="4">
        <v>2538.3000000000002</v>
      </c>
      <c r="C51" s="4" t="s">
        <v>13</v>
      </c>
      <c r="D51" s="4" t="s">
        <v>19</v>
      </c>
    </row>
    <row r="52" spans="1:4" x14ac:dyDescent="0.25">
      <c r="A52" s="2" t="s">
        <v>104</v>
      </c>
      <c r="B52" s="4">
        <v>2530</v>
      </c>
      <c r="C52" s="4" t="s">
        <v>13</v>
      </c>
      <c r="D52" s="4" t="s">
        <v>14</v>
      </c>
    </row>
    <row r="53" spans="1:4" x14ac:dyDescent="0.25">
      <c r="A53" s="2" t="s">
        <v>105</v>
      </c>
      <c r="B53" s="4">
        <v>2557</v>
      </c>
      <c r="C53" s="4" t="s">
        <v>13</v>
      </c>
      <c r="D53" s="4" t="s">
        <v>16</v>
      </c>
    </row>
    <row r="54" spans="1:4" x14ac:dyDescent="0.25">
      <c r="A54" s="2" t="s">
        <v>106</v>
      </c>
      <c r="B54" s="4">
        <v>2550</v>
      </c>
      <c r="C54" s="4" t="s">
        <v>13</v>
      </c>
      <c r="D54" s="4" t="s">
        <v>14</v>
      </c>
    </row>
    <row r="55" spans="1:4" x14ac:dyDescent="0.25">
      <c r="A55" s="2" t="s">
        <v>107</v>
      </c>
      <c r="B55" s="4">
        <v>2596</v>
      </c>
      <c r="C55" s="4" t="s">
        <v>13</v>
      </c>
      <c r="D55" s="4" t="s">
        <v>14</v>
      </c>
    </row>
    <row r="56" spans="1:4" x14ac:dyDescent="0.25">
      <c r="A56" s="2" t="s">
        <v>108</v>
      </c>
      <c r="B56" s="4">
        <v>2530</v>
      </c>
      <c r="C56" s="4" t="s">
        <v>21</v>
      </c>
      <c r="D56" s="4" t="s">
        <v>14</v>
      </c>
    </row>
    <row r="57" spans="1:4" x14ac:dyDescent="0.25">
      <c r="A57" s="2" t="s">
        <v>109</v>
      </c>
      <c r="B57" s="4">
        <v>2610</v>
      </c>
      <c r="C57" s="4" t="s">
        <v>13</v>
      </c>
      <c r="D57" s="4" t="s">
        <v>16</v>
      </c>
    </row>
    <row r="58" spans="1:4" x14ac:dyDescent="0.25">
      <c r="A58" s="2" t="s">
        <v>110</v>
      </c>
      <c r="B58" s="4">
        <v>2538</v>
      </c>
      <c r="C58" s="4" t="s">
        <v>13</v>
      </c>
      <c r="D58" s="4" t="s">
        <v>14</v>
      </c>
    </row>
    <row r="59" spans="1:4" x14ac:dyDescent="0.25">
      <c r="A59" s="2" t="s">
        <v>111</v>
      </c>
      <c r="B59" s="4" t="s">
        <v>174</v>
      </c>
      <c r="C59" s="4" t="s">
        <v>27</v>
      </c>
      <c r="D59" s="4" t="s">
        <v>14</v>
      </c>
    </row>
    <row r="60" spans="1:4" x14ac:dyDescent="0.25">
      <c r="A60" s="2" t="s">
        <v>112</v>
      </c>
      <c r="B60" s="4" t="s">
        <v>175</v>
      </c>
      <c r="C60" s="4" t="s">
        <v>13</v>
      </c>
      <c r="D60" s="4" t="s">
        <v>14</v>
      </c>
    </row>
    <row r="61" spans="1:4" x14ac:dyDescent="0.25">
      <c r="A61" s="2" t="s">
        <v>113</v>
      </c>
      <c r="B61" s="4" t="s">
        <v>176</v>
      </c>
      <c r="C61" s="4" t="s">
        <v>13</v>
      </c>
      <c r="D61" s="4"/>
    </row>
    <row r="62" spans="1:4" x14ac:dyDescent="0.25">
      <c r="A62" s="2" t="s">
        <v>114</v>
      </c>
      <c r="B62" s="4">
        <v>2496</v>
      </c>
      <c r="C62" s="4" t="s">
        <v>13</v>
      </c>
      <c r="D62" s="4" t="s">
        <v>14</v>
      </c>
    </row>
    <row r="63" spans="1:4" x14ac:dyDescent="0.25">
      <c r="A63" s="2" t="s">
        <v>115</v>
      </c>
      <c r="B63" s="4">
        <v>2729</v>
      </c>
      <c r="C63" s="4" t="s">
        <v>13</v>
      </c>
      <c r="D63" s="4" t="s">
        <v>14</v>
      </c>
    </row>
    <row r="64" spans="1:4" x14ac:dyDescent="0.25">
      <c r="A64" s="2" t="s">
        <v>116</v>
      </c>
      <c r="B64" s="4">
        <v>2480.08</v>
      </c>
      <c r="C64" s="4" t="s">
        <v>13</v>
      </c>
      <c r="D64" s="4" t="s">
        <v>15</v>
      </c>
    </row>
    <row r="65" spans="1:4" x14ac:dyDescent="0.25">
      <c r="A65" s="2" t="s">
        <v>117</v>
      </c>
      <c r="B65" s="4" t="s">
        <v>177</v>
      </c>
      <c r="C65" s="4" t="s">
        <v>13</v>
      </c>
      <c r="D65" s="4" t="s">
        <v>15</v>
      </c>
    </row>
    <row r="66" spans="1:4" x14ac:dyDescent="0.25">
      <c r="A66" s="2" t="s">
        <v>118</v>
      </c>
      <c r="B66" s="4">
        <v>2636</v>
      </c>
      <c r="C66" s="4" t="s">
        <v>13</v>
      </c>
      <c r="D66" s="4" t="s">
        <v>15</v>
      </c>
    </row>
    <row r="67" spans="1:4" x14ac:dyDescent="0.25">
      <c r="A67" s="2" t="s">
        <v>119</v>
      </c>
      <c r="B67" s="4">
        <v>2440</v>
      </c>
      <c r="C67" s="4" t="s">
        <v>13</v>
      </c>
      <c r="D67" s="4" t="s">
        <v>14</v>
      </c>
    </row>
    <row r="68" spans="1:4" x14ac:dyDescent="0.25">
      <c r="A68" s="2" t="s">
        <v>120</v>
      </c>
      <c r="B68" s="4">
        <v>2494</v>
      </c>
      <c r="C68" s="4" t="s">
        <v>13</v>
      </c>
      <c r="D68" s="4" t="s">
        <v>16</v>
      </c>
    </row>
    <row r="69" spans="1:4" x14ac:dyDescent="0.25">
      <c r="A69" s="2" t="s">
        <v>121</v>
      </c>
      <c r="B69" s="4" t="s">
        <v>178</v>
      </c>
      <c r="C69" s="4" t="s">
        <v>13</v>
      </c>
      <c r="D69" s="4" t="s">
        <v>14</v>
      </c>
    </row>
    <row r="70" spans="1:4" x14ac:dyDescent="0.25">
      <c r="A70" s="2" t="s">
        <v>122</v>
      </c>
      <c r="B70" s="4">
        <v>2340.1999999999998</v>
      </c>
      <c r="C70" s="4" t="s">
        <v>13</v>
      </c>
      <c r="D70" s="4" t="s">
        <v>16</v>
      </c>
    </row>
    <row r="71" spans="1:4" x14ac:dyDescent="0.25">
      <c r="A71" s="2" t="s">
        <v>123</v>
      </c>
      <c r="B71" s="4">
        <v>2530</v>
      </c>
      <c r="C71" s="4" t="s">
        <v>13</v>
      </c>
      <c r="D71" s="4" t="s">
        <v>14</v>
      </c>
    </row>
    <row r="72" spans="1:4" x14ac:dyDescent="0.25">
      <c r="A72" s="2" t="s">
        <v>124</v>
      </c>
      <c r="B72" s="4">
        <v>2625</v>
      </c>
      <c r="C72" s="4" t="s">
        <v>13</v>
      </c>
      <c r="D72" s="4" t="s">
        <v>14</v>
      </c>
    </row>
    <row r="73" spans="1:4" x14ac:dyDescent="0.25">
      <c r="A73" s="2" t="s">
        <v>125</v>
      </c>
      <c r="B73" s="4">
        <v>2618</v>
      </c>
      <c r="C73" s="4" t="s">
        <v>13</v>
      </c>
      <c r="D73" s="4" t="s">
        <v>14</v>
      </c>
    </row>
    <row r="74" spans="1:4" x14ac:dyDescent="0.25">
      <c r="A74" s="2" t="s">
        <v>126</v>
      </c>
      <c r="B74" s="4">
        <v>2579</v>
      </c>
      <c r="C74" s="4" t="s">
        <v>13</v>
      </c>
      <c r="D74" s="4" t="s">
        <v>14</v>
      </c>
    </row>
    <row r="75" spans="1:4" x14ac:dyDescent="0.25">
      <c r="A75" s="2" t="s">
        <v>127</v>
      </c>
      <c r="B75" s="4">
        <v>2636</v>
      </c>
      <c r="C75" s="4" t="s">
        <v>13</v>
      </c>
      <c r="D75" s="4" t="s">
        <v>14</v>
      </c>
    </row>
  </sheetData>
  <sortState xmlns:xlrd2="http://schemas.microsoft.com/office/spreadsheetml/2017/richdata2" ref="A11:D75">
    <sortCondition ref="A11:A75"/>
  </sortState>
  <conditionalFormatting sqref="B1">
    <cfRule type="cellIs" dxfId="43" priority="1" operator="equal">
      <formula>"000 - template file"</formula>
    </cfRule>
  </conditionalFormatting>
  <conditionalFormatting sqref="B2">
    <cfRule type="cellIs" dxfId="42" priority="2" operator="equal">
      <formula>"Analyte"</formula>
    </cfRule>
  </conditionalFormatting>
  <conditionalFormatting sqref="B3 B9">
    <cfRule type="cellIs" dxfId="41" priority="3" operator="equal">
      <formula>""</formula>
    </cfRule>
  </conditionalFormatting>
  <conditionalFormatting sqref="B11:D75">
    <cfRule type="expression" dxfId="40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E9234-6AB9-4176-89EC-5978EEA26270}">
  <sheetPr codeName="Sheet10">
    <tabColor theme="5" tint="0.79998168889431442"/>
  </sheetPr>
  <dimension ref="A1:D68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GBM922-5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As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AVERAGE(B$11:B$68)</f>
        <v>227.94258823529412</v>
      </c>
      <c r="C4" s="3"/>
      <c r="D4" s="3"/>
    </row>
    <row r="5" spans="1:4" ht="13" x14ac:dyDescent="0.3">
      <c r="A5" s="1" t="s">
        <v>3</v>
      </c>
      <c r="B5" s="3">
        <f>STDEV(B$11:B$68)</f>
        <v>9.4379335898839045</v>
      </c>
      <c r="C5" s="3"/>
      <c r="D5" s="3"/>
    </row>
    <row r="6" spans="1:4" ht="13" x14ac:dyDescent="0.3">
      <c r="A6" s="1" t="s">
        <v>0</v>
      </c>
      <c r="B6" s="3">
        <f>COUNT(B$11:B$68)</f>
        <v>51</v>
      </c>
      <c r="C6" s="3"/>
      <c r="D6" s="3"/>
    </row>
    <row r="7" spans="1:4" ht="13" x14ac:dyDescent="0.3">
      <c r="A7" s="1" t="s">
        <v>6</v>
      </c>
      <c r="B7" s="3">
        <f>TINV(0.05,B6-1)*B5/SQRT(B6-1)</f>
        <v>2.6808748007695966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63</v>
      </c>
      <c r="B11" s="4">
        <v>210.63200000000001</v>
      </c>
      <c r="C11" s="4" t="s">
        <v>20</v>
      </c>
      <c r="D11" s="4" t="s">
        <v>14</v>
      </c>
    </row>
    <row r="12" spans="1:4" x14ac:dyDescent="0.25">
      <c r="A12" s="2" t="s">
        <v>64</v>
      </c>
      <c r="B12" s="4">
        <v>225.5</v>
      </c>
      <c r="C12" s="4" t="s">
        <v>13</v>
      </c>
      <c r="D12" s="4" t="s">
        <v>14</v>
      </c>
    </row>
    <row r="13" spans="1:4" x14ac:dyDescent="0.25">
      <c r="A13" s="2" t="s">
        <v>65</v>
      </c>
      <c r="B13" s="4" t="s">
        <v>180</v>
      </c>
      <c r="C13" s="4" t="s">
        <v>13</v>
      </c>
      <c r="D13" s="4" t="s">
        <v>16</v>
      </c>
    </row>
    <row r="14" spans="1:4" x14ac:dyDescent="0.25">
      <c r="A14" s="2" t="s">
        <v>66</v>
      </c>
      <c r="B14" s="4">
        <v>249</v>
      </c>
      <c r="C14" s="4" t="s">
        <v>13</v>
      </c>
      <c r="D14" s="4" t="s">
        <v>15</v>
      </c>
    </row>
    <row r="15" spans="1:4" x14ac:dyDescent="0.25">
      <c r="A15" s="2" t="s">
        <v>67</v>
      </c>
      <c r="B15" s="4">
        <v>251</v>
      </c>
      <c r="C15" s="4" t="s">
        <v>33</v>
      </c>
      <c r="D15" s="4"/>
    </row>
    <row r="16" spans="1:4" x14ac:dyDescent="0.25">
      <c r="A16" s="2" t="s">
        <v>68</v>
      </c>
      <c r="B16" s="4">
        <v>238</v>
      </c>
      <c r="C16" s="4" t="s">
        <v>13</v>
      </c>
      <c r="D16" s="4" t="s">
        <v>16</v>
      </c>
    </row>
    <row r="17" spans="1:4" x14ac:dyDescent="0.25">
      <c r="A17" s="2" t="s">
        <v>69</v>
      </c>
      <c r="B17" s="4">
        <v>228</v>
      </c>
      <c r="C17" s="4" t="s">
        <v>13</v>
      </c>
      <c r="D17" s="4" t="s">
        <v>14</v>
      </c>
    </row>
    <row r="18" spans="1:4" x14ac:dyDescent="0.25">
      <c r="A18" s="2" t="s">
        <v>70</v>
      </c>
      <c r="B18" s="4">
        <v>240</v>
      </c>
      <c r="C18" s="4" t="s">
        <v>13</v>
      </c>
      <c r="D18" s="4" t="s">
        <v>16</v>
      </c>
    </row>
    <row r="19" spans="1:4" x14ac:dyDescent="0.25">
      <c r="A19" s="2" t="s">
        <v>71</v>
      </c>
      <c r="B19" s="4">
        <v>243</v>
      </c>
      <c r="C19" s="4" t="s">
        <v>13</v>
      </c>
      <c r="D19" s="4" t="s">
        <v>16</v>
      </c>
    </row>
    <row r="20" spans="1:4" x14ac:dyDescent="0.25">
      <c r="A20" s="2" t="s">
        <v>72</v>
      </c>
      <c r="B20" s="4" t="s">
        <v>179</v>
      </c>
      <c r="C20" s="4" t="s">
        <v>13</v>
      </c>
      <c r="D20" s="4"/>
    </row>
    <row r="21" spans="1:4" x14ac:dyDescent="0.25">
      <c r="A21" s="2" t="s">
        <v>73</v>
      </c>
      <c r="B21" s="4">
        <v>222</v>
      </c>
      <c r="C21" s="4" t="s">
        <v>13</v>
      </c>
      <c r="D21" s="4" t="s">
        <v>16</v>
      </c>
    </row>
    <row r="22" spans="1:4" x14ac:dyDescent="0.25">
      <c r="A22" s="2" t="s">
        <v>74</v>
      </c>
      <c r="B22" s="4">
        <v>234</v>
      </c>
      <c r="C22" s="4" t="s">
        <v>13</v>
      </c>
      <c r="D22" s="4" t="s">
        <v>14</v>
      </c>
    </row>
    <row r="23" spans="1:4" x14ac:dyDescent="0.25">
      <c r="A23" s="2" t="s">
        <v>75</v>
      </c>
      <c r="B23" s="4">
        <v>229</v>
      </c>
      <c r="C23" s="4" t="s">
        <v>13</v>
      </c>
      <c r="D23" s="4" t="s">
        <v>14</v>
      </c>
    </row>
    <row r="24" spans="1:4" x14ac:dyDescent="0.25">
      <c r="A24" s="2" t="s">
        <v>76</v>
      </c>
      <c r="B24" s="4">
        <v>232</v>
      </c>
      <c r="C24" s="4" t="s">
        <v>13</v>
      </c>
      <c r="D24" s="4" t="s">
        <v>14</v>
      </c>
    </row>
    <row r="25" spans="1:4" x14ac:dyDescent="0.25">
      <c r="A25" s="2" t="s">
        <v>77</v>
      </c>
      <c r="B25" s="4">
        <v>229</v>
      </c>
      <c r="C25" s="4" t="s">
        <v>13</v>
      </c>
      <c r="D25" s="4" t="s">
        <v>14</v>
      </c>
    </row>
    <row r="26" spans="1:4" x14ac:dyDescent="0.25">
      <c r="A26" s="2" t="s">
        <v>78</v>
      </c>
      <c r="B26" s="4">
        <v>237</v>
      </c>
      <c r="C26" s="4" t="s">
        <v>13</v>
      </c>
      <c r="D26" s="4" t="s">
        <v>16</v>
      </c>
    </row>
    <row r="27" spans="1:4" x14ac:dyDescent="0.25">
      <c r="A27" s="2" t="s">
        <v>79</v>
      </c>
      <c r="B27" s="4">
        <v>225</v>
      </c>
      <c r="C27" s="4" t="s">
        <v>13</v>
      </c>
      <c r="D27" s="4" t="s">
        <v>14</v>
      </c>
    </row>
    <row r="28" spans="1:4" x14ac:dyDescent="0.25">
      <c r="A28" s="2" t="s">
        <v>80</v>
      </c>
      <c r="B28" s="4">
        <v>228</v>
      </c>
      <c r="C28" s="4" t="s">
        <v>13</v>
      </c>
      <c r="D28" s="4" t="s">
        <v>14</v>
      </c>
    </row>
    <row r="29" spans="1:4" x14ac:dyDescent="0.25">
      <c r="A29" s="2" t="s">
        <v>81</v>
      </c>
      <c r="B29" s="4">
        <v>217</v>
      </c>
      <c r="C29" s="4" t="s">
        <v>13</v>
      </c>
      <c r="D29" s="4" t="s">
        <v>14</v>
      </c>
    </row>
    <row r="30" spans="1:4" x14ac:dyDescent="0.25">
      <c r="A30" s="2" t="s">
        <v>82</v>
      </c>
      <c r="B30" s="4">
        <v>242</v>
      </c>
      <c r="C30" s="4" t="s">
        <v>13</v>
      </c>
      <c r="D30" s="4" t="s">
        <v>14</v>
      </c>
    </row>
    <row r="31" spans="1:4" x14ac:dyDescent="0.25">
      <c r="A31" s="2" t="s">
        <v>83</v>
      </c>
      <c r="B31" s="4">
        <v>233</v>
      </c>
      <c r="C31" s="4" t="s">
        <v>13</v>
      </c>
      <c r="D31" s="4" t="s">
        <v>14</v>
      </c>
    </row>
    <row r="32" spans="1:4" x14ac:dyDescent="0.25">
      <c r="A32" s="2" t="s">
        <v>84</v>
      </c>
      <c r="B32" s="4">
        <v>235</v>
      </c>
      <c r="C32" s="4" t="s">
        <v>13</v>
      </c>
      <c r="D32" s="4" t="s">
        <v>19</v>
      </c>
    </row>
    <row r="33" spans="1:4" x14ac:dyDescent="0.25">
      <c r="A33" s="2" t="s">
        <v>85</v>
      </c>
      <c r="B33" s="4">
        <v>215</v>
      </c>
      <c r="C33" s="4" t="s">
        <v>13</v>
      </c>
      <c r="D33" s="4" t="s">
        <v>14</v>
      </c>
    </row>
    <row r="34" spans="1:4" x14ac:dyDescent="0.25">
      <c r="A34" s="2" t="s">
        <v>86</v>
      </c>
      <c r="B34" s="4">
        <v>230</v>
      </c>
      <c r="C34" s="4"/>
      <c r="D34" s="4"/>
    </row>
    <row r="35" spans="1:4" x14ac:dyDescent="0.25">
      <c r="A35" s="2" t="s">
        <v>87</v>
      </c>
      <c r="B35" s="4">
        <v>225</v>
      </c>
      <c r="C35" s="4" t="s">
        <v>21</v>
      </c>
      <c r="D35" s="4" t="s">
        <v>16</v>
      </c>
    </row>
    <row r="36" spans="1:4" x14ac:dyDescent="0.25">
      <c r="A36" s="2" t="s">
        <v>88</v>
      </c>
      <c r="B36" s="4">
        <v>233</v>
      </c>
      <c r="C36" s="4" t="s">
        <v>13</v>
      </c>
      <c r="D36" s="4" t="s">
        <v>19</v>
      </c>
    </row>
    <row r="37" spans="1:4" x14ac:dyDescent="0.25">
      <c r="A37" s="2" t="s">
        <v>89</v>
      </c>
      <c r="B37" s="4">
        <v>236</v>
      </c>
      <c r="C37" s="4" t="s">
        <v>33</v>
      </c>
      <c r="D37" s="4"/>
    </row>
    <row r="38" spans="1:4" x14ac:dyDescent="0.25">
      <c r="A38" s="2" t="s">
        <v>90</v>
      </c>
      <c r="B38" s="4">
        <v>232</v>
      </c>
      <c r="C38" s="4" t="s">
        <v>13</v>
      </c>
      <c r="D38" s="4" t="s">
        <v>19</v>
      </c>
    </row>
    <row r="39" spans="1:4" x14ac:dyDescent="0.25">
      <c r="A39" s="2" t="s">
        <v>91</v>
      </c>
      <c r="B39" s="4">
        <v>231</v>
      </c>
      <c r="C39" s="4" t="s">
        <v>13</v>
      </c>
      <c r="D39" s="4" t="s">
        <v>15</v>
      </c>
    </row>
    <row r="40" spans="1:4" x14ac:dyDescent="0.25">
      <c r="A40" s="2" t="s">
        <v>92</v>
      </c>
      <c r="B40" s="4">
        <v>227</v>
      </c>
      <c r="C40" s="4" t="s">
        <v>13</v>
      </c>
      <c r="D40" s="4"/>
    </row>
    <row r="41" spans="1:4" x14ac:dyDescent="0.25">
      <c r="A41" s="2" t="s">
        <v>93</v>
      </c>
      <c r="B41" s="4" t="s">
        <v>181</v>
      </c>
      <c r="C41" s="4" t="s">
        <v>13</v>
      </c>
      <c r="D41" s="4" t="s">
        <v>14</v>
      </c>
    </row>
    <row r="42" spans="1:4" x14ac:dyDescent="0.25">
      <c r="A42" s="2" t="s">
        <v>94</v>
      </c>
      <c r="B42" s="4">
        <v>237</v>
      </c>
      <c r="C42" s="4" t="s">
        <v>23</v>
      </c>
      <c r="D42" s="4" t="s">
        <v>14</v>
      </c>
    </row>
    <row r="43" spans="1:4" x14ac:dyDescent="0.25">
      <c r="A43" s="2" t="s">
        <v>95</v>
      </c>
      <c r="B43" s="4">
        <v>224</v>
      </c>
      <c r="C43" s="4" t="s">
        <v>13</v>
      </c>
      <c r="D43" s="4" t="s">
        <v>14</v>
      </c>
    </row>
    <row r="44" spans="1:4" x14ac:dyDescent="0.25">
      <c r="A44" s="2" t="s">
        <v>96</v>
      </c>
      <c r="B44" s="4">
        <v>216</v>
      </c>
      <c r="C44" s="4" t="s">
        <v>13</v>
      </c>
      <c r="D44" s="4" t="s">
        <v>16</v>
      </c>
    </row>
    <row r="45" spans="1:4" x14ac:dyDescent="0.25">
      <c r="A45" s="2" t="s">
        <v>97</v>
      </c>
      <c r="B45" s="4">
        <v>218.73</v>
      </c>
      <c r="C45" s="4" t="s">
        <v>13</v>
      </c>
      <c r="D45" s="4" t="s">
        <v>14</v>
      </c>
    </row>
    <row r="46" spans="1:4" x14ac:dyDescent="0.25">
      <c r="A46" s="2" t="s">
        <v>98</v>
      </c>
      <c r="B46" s="4">
        <v>222</v>
      </c>
      <c r="C46" s="4" t="s">
        <v>13</v>
      </c>
      <c r="D46" s="4" t="s">
        <v>14</v>
      </c>
    </row>
    <row r="47" spans="1:4" x14ac:dyDescent="0.25">
      <c r="A47" s="2" t="s">
        <v>99</v>
      </c>
      <c r="B47" s="4">
        <v>231.5</v>
      </c>
      <c r="C47" s="4" t="s">
        <v>13</v>
      </c>
      <c r="D47" s="4" t="s">
        <v>19</v>
      </c>
    </row>
    <row r="48" spans="1:4" x14ac:dyDescent="0.25">
      <c r="A48" s="2" t="s">
        <v>100</v>
      </c>
      <c r="B48" s="4">
        <v>224</v>
      </c>
      <c r="C48" s="4" t="s">
        <v>13</v>
      </c>
      <c r="D48" s="4" t="s">
        <v>19</v>
      </c>
    </row>
    <row r="49" spans="1:4" x14ac:dyDescent="0.25">
      <c r="A49" s="2" t="s">
        <v>101</v>
      </c>
      <c r="B49" s="4">
        <v>225</v>
      </c>
      <c r="C49" s="4" t="s">
        <v>13</v>
      </c>
      <c r="D49" s="4" t="s">
        <v>16</v>
      </c>
    </row>
    <row r="50" spans="1:4" x14ac:dyDescent="0.25">
      <c r="A50" s="2" t="s">
        <v>102</v>
      </c>
      <c r="B50" s="4">
        <v>220</v>
      </c>
      <c r="C50" s="4" t="s">
        <v>13</v>
      </c>
      <c r="D50" s="4" t="s">
        <v>19</v>
      </c>
    </row>
    <row r="51" spans="1:4" x14ac:dyDescent="0.25">
      <c r="A51" s="2" t="s">
        <v>103</v>
      </c>
      <c r="B51" s="4">
        <v>222</v>
      </c>
      <c r="C51" s="4" t="s">
        <v>13</v>
      </c>
      <c r="D51" s="4" t="s">
        <v>14</v>
      </c>
    </row>
    <row r="52" spans="1:4" x14ac:dyDescent="0.25">
      <c r="A52" s="2" t="s">
        <v>104</v>
      </c>
      <c r="B52" s="4" t="s">
        <v>148</v>
      </c>
      <c r="C52" s="4" t="s">
        <v>21</v>
      </c>
      <c r="D52" s="4" t="s">
        <v>14</v>
      </c>
    </row>
    <row r="53" spans="1:4" x14ac:dyDescent="0.25">
      <c r="A53" s="2" t="s">
        <v>105</v>
      </c>
      <c r="B53" s="4">
        <v>222</v>
      </c>
      <c r="C53" s="4" t="s">
        <v>13</v>
      </c>
      <c r="D53" s="4" t="s">
        <v>16</v>
      </c>
    </row>
    <row r="54" spans="1:4" x14ac:dyDescent="0.25">
      <c r="A54" s="2" t="s">
        <v>106</v>
      </c>
      <c r="B54" s="4">
        <v>223</v>
      </c>
      <c r="C54" s="4" t="s">
        <v>13</v>
      </c>
      <c r="D54" s="4" t="s">
        <v>14</v>
      </c>
    </row>
    <row r="55" spans="1:4" x14ac:dyDescent="0.25">
      <c r="A55" s="2" t="s">
        <v>107</v>
      </c>
      <c r="B55" s="4" t="s">
        <v>182</v>
      </c>
      <c r="C55" s="4" t="s">
        <v>27</v>
      </c>
      <c r="D55" s="4" t="s">
        <v>14</v>
      </c>
    </row>
    <row r="56" spans="1:4" x14ac:dyDescent="0.25">
      <c r="A56" s="2" t="s">
        <v>108</v>
      </c>
      <c r="B56" s="4" t="s">
        <v>147</v>
      </c>
      <c r="C56" s="4" t="s">
        <v>13</v>
      </c>
      <c r="D56" s="4" t="s">
        <v>14</v>
      </c>
    </row>
    <row r="57" spans="1:4" x14ac:dyDescent="0.25">
      <c r="A57" s="2" t="s">
        <v>109</v>
      </c>
      <c r="B57" s="4">
        <v>219.33</v>
      </c>
      <c r="C57" s="4" t="s">
        <v>13</v>
      </c>
      <c r="D57" s="4"/>
    </row>
    <row r="58" spans="1:4" x14ac:dyDescent="0.25">
      <c r="A58" s="2" t="s">
        <v>110</v>
      </c>
      <c r="B58" s="4">
        <v>232</v>
      </c>
      <c r="C58" s="4" t="s">
        <v>13</v>
      </c>
      <c r="D58" s="4" t="s">
        <v>14</v>
      </c>
    </row>
    <row r="59" spans="1:4" x14ac:dyDescent="0.25">
      <c r="A59" s="2" t="s">
        <v>111</v>
      </c>
      <c r="B59" s="4">
        <v>214</v>
      </c>
      <c r="C59" s="4" t="s">
        <v>13</v>
      </c>
      <c r="D59" s="4" t="s">
        <v>14</v>
      </c>
    </row>
    <row r="60" spans="1:4" x14ac:dyDescent="0.25">
      <c r="A60" s="2" t="s">
        <v>112</v>
      </c>
      <c r="B60" s="4">
        <v>204</v>
      </c>
      <c r="C60" s="4" t="s">
        <v>21</v>
      </c>
      <c r="D60" s="4" t="s">
        <v>19</v>
      </c>
    </row>
    <row r="61" spans="1:4" x14ac:dyDescent="0.25">
      <c r="A61" s="2" t="s">
        <v>113</v>
      </c>
      <c r="B61" s="4">
        <v>228</v>
      </c>
      <c r="C61" s="4" t="s">
        <v>13</v>
      </c>
      <c r="D61" s="4" t="s">
        <v>14</v>
      </c>
    </row>
    <row r="62" spans="1:4" x14ac:dyDescent="0.25">
      <c r="A62" s="2" t="s">
        <v>114</v>
      </c>
      <c r="B62" s="4" t="s">
        <v>183</v>
      </c>
      <c r="C62" s="4" t="s">
        <v>13</v>
      </c>
      <c r="D62" s="4" t="s">
        <v>16</v>
      </c>
    </row>
    <row r="63" spans="1:4" x14ac:dyDescent="0.25">
      <c r="A63" s="2" t="s">
        <v>115</v>
      </c>
      <c r="B63" s="4">
        <v>233</v>
      </c>
      <c r="C63" s="4" t="s">
        <v>13</v>
      </c>
      <c r="D63" s="4" t="s">
        <v>14</v>
      </c>
    </row>
    <row r="64" spans="1:4" x14ac:dyDescent="0.25">
      <c r="A64" s="2" t="s">
        <v>116</v>
      </c>
      <c r="B64" s="4">
        <v>216.78</v>
      </c>
      <c r="C64" s="4" t="s">
        <v>13</v>
      </c>
      <c r="D64" s="4" t="s">
        <v>16</v>
      </c>
    </row>
    <row r="65" spans="1:4" x14ac:dyDescent="0.25">
      <c r="A65" s="2" t="s">
        <v>117</v>
      </c>
      <c r="B65" s="4">
        <v>235.6</v>
      </c>
      <c r="C65" s="4" t="s">
        <v>13</v>
      </c>
      <c r="D65" s="4" t="s">
        <v>19</v>
      </c>
    </row>
    <row r="66" spans="1:4" x14ac:dyDescent="0.25">
      <c r="A66" s="2" t="s">
        <v>118</v>
      </c>
      <c r="B66" s="4">
        <v>226</v>
      </c>
      <c r="C66" s="4" t="s">
        <v>13</v>
      </c>
      <c r="D66" s="4" t="s">
        <v>14</v>
      </c>
    </row>
    <row r="67" spans="1:4" x14ac:dyDescent="0.25">
      <c r="A67" s="2" t="s">
        <v>119</v>
      </c>
      <c r="B67" s="4">
        <v>237</v>
      </c>
      <c r="C67" s="4" t="s">
        <v>13</v>
      </c>
      <c r="D67" s="4" t="s">
        <v>14</v>
      </c>
    </row>
    <row r="68" spans="1:4" x14ac:dyDescent="0.25">
      <c r="A68" s="2" t="s">
        <v>120</v>
      </c>
      <c r="B68" s="4">
        <v>217</v>
      </c>
      <c r="C68" s="4" t="s">
        <v>13</v>
      </c>
      <c r="D68" s="4" t="s">
        <v>14</v>
      </c>
    </row>
  </sheetData>
  <sortState xmlns:xlrd2="http://schemas.microsoft.com/office/spreadsheetml/2017/richdata2" ref="A11:D68">
    <sortCondition ref="A11:A68"/>
  </sortState>
  <conditionalFormatting sqref="B1">
    <cfRule type="cellIs" dxfId="39" priority="1" operator="equal">
      <formula>"000 - template file"</formula>
    </cfRule>
  </conditionalFormatting>
  <conditionalFormatting sqref="B2">
    <cfRule type="cellIs" dxfId="38" priority="2" operator="equal">
      <formula>"Analyte"</formula>
    </cfRule>
  </conditionalFormatting>
  <conditionalFormatting sqref="B3 B9">
    <cfRule type="cellIs" dxfId="37" priority="3" operator="equal">
      <formula>""</formula>
    </cfRule>
  </conditionalFormatting>
  <conditionalFormatting sqref="B11:D68">
    <cfRule type="expression" dxfId="36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326E1-63E7-4A77-8B42-025B82ACA16F}">
  <sheetPr codeName="Sheet11">
    <tabColor theme="5" tint="0.79998168889431442"/>
  </sheetPr>
  <dimension ref="A1:D74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GBM922-5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Co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AVERAGE(B$11:B$74)</f>
        <v>49.47149152542373</v>
      </c>
      <c r="C4" s="3"/>
      <c r="D4" s="3"/>
    </row>
    <row r="5" spans="1:4" ht="13" x14ac:dyDescent="0.3">
      <c r="A5" s="1" t="s">
        <v>3</v>
      </c>
      <c r="B5" s="3">
        <f>STDEV(B$11:B$74)</f>
        <v>3.3250195040801112</v>
      </c>
      <c r="C5" s="3"/>
      <c r="D5" s="3"/>
    </row>
    <row r="6" spans="1:4" ht="13" x14ac:dyDescent="0.3">
      <c r="A6" s="1" t="s">
        <v>0</v>
      </c>
      <c r="B6" s="3">
        <f>COUNT(B$11:B$74)</f>
        <v>59</v>
      </c>
      <c r="C6" s="3"/>
      <c r="D6" s="3"/>
    </row>
    <row r="7" spans="1:4" ht="13" x14ac:dyDescent="0.3">
      <c r="A7" s="1" t="s">
        <v>6</v>
      </c>
      <c r="B7" s="3">
        <f>TINV(0.05,B6-1)*B5/SQRT(B6-1)</f>
        <v>0.87394274802073046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63</v>
      </c>
      <c r="B11" s="4">
        <v>44.167999999999999</v>
      </c>
      <c r="C11" s="4" t="s">
        <v>20</v>
      </c>
      <c r="D11" s="4" t="s">
        <v>14</v>
      </c>
    </row>
    <row r="12" spans="1:4" x14ac:dyDescent="0.25">
      <c r="A12" s="2" t="s">
        <v>64</v>
      </c>
      <c r="B12" s="4">
        <v>43.5</v>
      </c>
      <c r="C12" s="4" t="s">
        <v>13</v>
      </c>
      <c r="D12" s="4" t="s">
        <v>14</v>
      </c>
    </row>
    <row r="13" spans="1:4" x14ac:dyDescent="0.25">
      <c r="A13" s="2" t="s">
        <v>65</v>
      </c>
      <c r="B13" s="4">
        <v>49.1</v>
      </c>
      <c r="C13" s="4" t="s">
        <v>13</v>
      </c>
      <c r="D13" s="4" t="s">
        <v>16</v>
      </c>
    </row>
    <row r="14" spans="1:4" x14ac:dyDescent="0.25">
      <c r="A14" s="2" t="s">
        <v>66</v>
      </c>
      <c r="B14" s="4">
        <v>50</v>
      </c>
      <c r="C14" s="4" t="s">
        <v>13</v>
      </c>
      <c r="D14" s="4" t="s">
        <v>15</v>
      </c>
    </row>
    <row r="15" spans="1:4" x14ac:dyDescent="0.25">
      <c r="A15" s="2" t="s">
        <v>67</v>
      </c>
      <c r="B15" s="4">
        <v>53</v>
      </c>
      <c r="C15" s="4" t="s">
        <v>13</v>
      </c>
      <c r="D15" s="4" t="s">
        <v>14</v>
      </c>
    </row>
    <row r="16" spans="1:4" x14ac:dyDescent="0.25">
      <c r="A16" s="2" t="s">
        <v>68</v>
      </c>
      <c r="B16" s="4">
        <v>51</v>
      </c>
      <c r="C16" s="4" t="s">
        <v>13</v>
      </c>
      <c r="D16" s="4" t="s">
        <v>16</v>
      </c>
    </row>
    <row r="17" spans="1:4" x14ac:dyDescent="0.25">
      <c r="A17" s="2" t="s">
        <v>69</v>
      </c>
      <c r="B17" s="4">
        <v>53</v>
      </c>
      <c r="C17" s="4" t="s">
        <v>13</v>
      </c>
      <c r="D17" s="4" t="s">
        <v>14</v>
      </c>
    </row>
    <row r="18" spans="1:4" x14ac:dyDescent="0.25">
      <c r="A18" s="2" t="s">
        <v>70</v>
      </c>
      <c r="B18" s="4">
        <v>55.7</v>
      </c>
      <c r="C18" s="4" t="s">
        <v>13</v>
      </c>
      <c r="D18" s="4" t="s">
        <v>16</v>
      </c>
    </row>
    <row r="19" spans="1:4" x14ac:dyDescent="0.25">
      <c r="A19" s="2" t="s">
        <v>71</v>
      </c>
      <c r="B19" s="4">
        <v>56.5</v>
      </c>
      <c r="C19" s="4" t="s">
        <v>13</v>
      </c>
      <c r="D19" s="4" t="s">
        <v>16</v>
      </c>
    </row>
    <row r="20" spans="1:4" x14ac:dyDescent="0.25">
      <c r="A20" s="2" t="s">
        <v>72</v>
      </c>
      <c r="B20" s="4" t="s">
        <v>38</v>
      </c>
      <c r="C20" s="4" t="s">
        <v>13</v>
      </c>
      <c r="D20" s="4"/>
    </row>
    <row r="21" spans="1:4" x14ac:dyDescent="0.25">
      <c r="A21" s="2" t="s">
        <v>73</v>
      </c>
      <c r="B21" s="4">
        <v>45.3</v>
      </c>
      <c r="C21" s="4" t="s">
        <v>13</v>
      </c>
      <c r="D21" s="4" t="s">
        <v>16</v>
      </c>
    </row>
    <row r="22" spans="1:4" x14ac:dyDescent="0.25">
      <c r="A22" s="2" t="s">
        <v>74</v>
      </c>
      <c r="B22" s="4">
        <v>49</v>
      </c>
      <c r="C22" s="4" t="s">
        <v>13</v>
      </c>
      <c r="D22" s="4" t="s">
        <v>14</v>
      </c>
    </row>
    <row r="23" spans="1:4" x14ac:dyDescent="0.25">
      <c r="A23" s="2" t="s">
        <v>75</v>
      </c>
      <c r="B23" s="4">
        <v>48</v>
      </c>
      <c r="C23" s="4" t="s">
        <v>13</v>
      </c>
      <c r="D23" s="4" t="s">
        <v>14</v>
      </c>
    </row>
    <row r="24" spans="1:4" x14ac:dyDescent="0.25">
      <c r="A24" s="2" t="s">
        <v>76</v>
      </c>
      <c r="B24" s="4">
        <v>48</v>
      </c>
      <c r="C24" s="4" t="s">
        <v>13</v>
      </c>
      <c r="D24" s="4" t="s">
        <v>14</v>
      </c>
    </row>
    <row r="25" spans="1:4" x14ac:dyDescent="0.25">
      <c r="A25" s="2" t="s">
        <v>77</v>
      </c>
      <c r="B25" s="4">
        <v>46</v>
      </c>
      <c r="C25" s="4" t="s">
        <v>13</v>
      </c>
      <c r="D25" s="4" t="s">
        <v>14</v>
      </c>
    </row>
    <row r="26" spans="1:4" x14ac:dyDescent="0.25">
      <c r="A26" s="2" t="s">
        <v>78</v>
      </c>
      <c r="B26" s="4">
        <v>48</v>
      </c>
      <c r="C26" s="4" t="s">
        <v>13</v>
      </c>
      <c r="D26" s="4" t="s">
        <v>16</v>
      </c>
    </row>
    <row r="27" spans="1:4" x14ac:dyDescent="0.25">
      <c r="A27" s="2" t="s">
        <v>79</v>
      </c>
      <c r="B27" s="4" t="s">
        <v>151</v>
      </c>
      <c r="C27" s="4" t="s">
        <v>13</v>
      </c>
      <c r="D27" s="4" t="s">
        <v>15</v>
      </c>
    </row>
    <row r="28" spans="1:4" x14ac:dyDescent="0.25">
      <c r="A28" s="2" t="s">
        <v>80</v>
      </c>
      <c r="B28" s="4">
        <v>48</v>
      </c>
      <c r="C28" s="4" t="s">
        <v>13</v>
      </c>
      <c r="D28" s="4" t="s">
        <v>14</v>
      </c>
    </row>
    <row r="29" spans="1:4" x14ac:dyDescent="0.25">
      <c r="A29" s="2" t="s">
        <v>81</v>
      </c>
      <c r="B29" s="4">
        <v>49</v>
      </c>
      <c r="C29" s="4" t="s">
        <v>13</v>
      </c>
      <c r="D29" s="4" t="s">
        <v>14</v>
      </c>
    </row>
    <row r="30" spans="1:4" x14ac:dyDescent="0.25">
      <c r="A30" s="2" t="s">
        <v>82</v>
      </c>
      <c r="B30" s="4">
        <v>50</v>
      </c>
      <c r="C30" s="4" t="s">
        <v>13</v>
      </c>
      <c r="D30" s="4" t="s">
        <v>14</v>
      </c>
    </row>
    <row r="31" spans="1:4" x14ac:dyDescent="0.25">
      <c r="A31" s="2" t="s">
        <v>83</v>
      </c>
      <c r="B31" s="4">
        <v>51</v>
      </c>
      <c r="C31" s="4" t="s">
        <v>13</v>
      </c>
      <c r="D31" s="4" t="s">
        <v>14</v>
      </c>
    </row>
    <row r="32" spans="1:4" x14ac:dyDescent="0.25">
      <c r="A32" s="2" t="s">
        <v>84</v>
      </c>
      <c r="B32" s="4">
        <v>51</v>
      </c>
      <c r="C32" s="4" t="s">
        <v>13</v>
      </c>
      <c r="D32" s="4" t="s">
        <v>14</v>
      </c>
    </row>
    <row r="33" spans="1:4" x14ac:dyDescent="0.25">
      <c r="A33" s="2" t="s">
        <v>85</v>
      </c>
      <c r="B33" s="4">
        <v>49.6</v>
      </c>
      <c r="C33" s="4" t="s">
        <v>13</v>
      </c>
      <c r="D33" s="4" t="s">
        <v>19</v>
      </c>
    </row>
    <row r="34" spans="1:4" x14ac:dyDescent="0.25">
      <c r="A34" s="2" t="s">
        <v>86</v>
      </c>
      <c r="B34" s="4">
        <v>47</v>
      </c>
      <c r="C34" s="4" t="s">
        <v>13</v>
      </c>
      <c r="D34" s="4" t="s">
        <v>14</v>
      </c>
    </row>
    <row r="35" spans="1:4" x14ac:dyDescent="0.25">
      <c r="A35" s="2" t="s">
        <v>87</v>
      </c>
      <c r="B35" s="4">
        <v>46</v>
      </c>
      <c r="C35" s="4" t="s">
        <v>21</v>
      </c>
      <c r="D35" s="4" t="s">
        <v>16</v>
      </c>
    </row>
    <row r="36" spans="1:4" x14ac:dyDescent="0.25">
      <c r="A36" s="2" t="s">
        <v>88</v>
      </c>
      <c r="B36" s="4">
        <v>49</v>
      </c>
      <c r="C36" s="4" t="s">
        <v>13</v>
      </c>
      <c r="D36" s="4" t="s">
        <v>19</v>
      </c>
    </row>
    <row r="37" spans="1:4" x14ac:dyDescent="0.25">
      <c r="A37" s="2" t="s">
        <v>89</v>
      </c>
      <c r="B37" s="4">
        <v>53</v>
      </c>
      <c r="C37" s="4" t="s">
        <v>33</v>
      </c>
      <c r="D37" s="4"/>
    </row>
    <row r="38" spans="1:4" x14ac:dyDescent="0.25">
      <c r="A38" s="2" t="s">
        <v>90</v>
      </c>
      <c r="B38" s="4">
        <v>48</v>
      </c>
      <c r="C38" s="4" t="s">
        <v>13</v>
      </c>
      <c r="D38" s="4" t="s">
        <v>19</v>
      </c>
    </row>
    <row r="39" spans="1:4" x14ac:dyDescent="0.25">
      <c r="A39" s="2" t="s">
        <v>91</v>
      </c>
      <c r="B39" s="4">
        <v>48</v>
      </c>
      <c r="C39" s="4" t="s">
        <v>13</v>
      </c>
      <c r="D39" s="4" t="s">
        <v>15</v>
      </c>
    </row>
    <row r="40" spans="1:4" x14ac:dyDescent="0.25">
      <c r="A40" s="2" t="s">
        <v>92</v>
      </c>
      <c r="B40" s="4">
        <v>46.5</v>
      </c>
      <c r="C40" s="4" t="s">
        <v>13</v>
      </c>
      <c r="D40" s="4"/>
    </row>
    <row r="41" spans="1:4" x14ac:dyDescent="0.25">
      <c r="A41" s="2" t="s">
        <v>93</v>
      </c>
      <c r="B41" s="4">
        <v>49</v>
      </c>
      <c r="C41" s="4" t="s">
        <v>13</v>
      </c>
      <c r="D41" s="4" t="s">
        <v>14</v>
      </c>
    </row>
    <row r="42" spans="1:4" x14ac:dyDescent="0.25">
      <c r="A42" s="2" t="s">
        <v>94</v>
      </c>
      <c r="B42" s="4" t="s">
        <v>37</v>
      </c>
      <c r="C42" s="4" t="s">
        <v>13</v>
      </c>
      <c r="D42" s="4" t="s">
        <v>14</v>
      </c>
    </row>
    <row r="43" spans="1:4" x14ac:dyDescent="0.25">
      <c r="A43" s="2" t="s">
        <v>95</v>
      </c>
      <c r="B43" s="4" t="s">
        <v>161</v>
      </c>
      <c r="C43" s="4" t="s">
        <v>23</v>
      </c>
      <c r="D43" s="4" t="s">
        <v>14</v>
      </c>
    </row>
    <row r="44" spans="1:4" x14ac:dyDescent="0.25">
      <c r="A44" s="2" t="s">
        <v>96</v>
      </c>
      <c r="B44" s="4">
        <v>47</v>
      </c>
      <c r="C44" s="4" t="s">
        <v>13</v>
      </c>
      <c r="D44" s="4" t="s">
        <v>14</v>
      </c>
    </row>
    <row r="45" spans="1:4" x14ac:dyDescent="0.25">
      <c r="A45" s="2" t="s">
        <v>97</v>
      </c>
      <c r="B45" s="4">
        <v>52.1</v>
      </c>
      <c r="C45" s="4" t="s">
        <v>13</v>
      </c>
      <c r="D45" s="4" t="s">
        <v>16</v>
      </c>
    </row>
    <row r="46" spans="1:4" x14ac:dyDescent="0.25">
      <c r="A46" s="2" t="s">
        <v>98</v>
      </c>
      <c r="B46" s="4">
        <v>50.22</v>
      </c>
      <c r="C46" s="4" t="s">
        <v>13</v>
      </c>
      <c r="D46" s="4" t="s">
        <v>14</v>
      </c>
    </row>
    <row r="47" spans="1:4" x14ac:dyDescent="0.25">
      <c r="A47" s="2" t="s">
        <v>99</v>
      </c>
      <c r="B47" s="4">
        <v>54</v>
      </c>
      <c r="C47" s="4" t="s">
        <v>13</v>
      </c>
      <c r="D47" s="4"/>
    </row>
    <row r="48" spans="1:4" x14ac:dyDescent="0.25">
      <c r="A48" s="2" t="s">
        <v>100</v>
      </c>
      <c r="B48" s="4">
        <v>58</v>
      </c>
      <c r="C48" s="4" t="s">
        <v>13</v>
      </c>
      <c r="D48" s="4" t="s">
        <v>14</v>
      </c>
    </row>
    <row r="49" spans="1:4" x14ac:dyDescent="0.25">
      <c r="A49" s="2" t="s">
        <v>101</v>
      </c>
      <c r="B49" s="4">
        <v>49</v>
      </c>
      <c r="C49" s="4" t="s">
        <v>13</v>
      </c>
      <c r="D49" s="4" t="s">
        <v>14</v>
      </c>
    </row>
    <row r="50" spans="1:4" x14ac:dyDescent="0.25">
      <c r="A50" s="2" t="s">
        <v>102</v>
      </c>
      <c r="B50" s="4">
        <v>49.3</v>
      </c>
      <c r="C50" s="4" t="s">
        <v>13</v>
      </c>
      <c r="D50" s="4" t="s">
        <v>14</v>
      </c>
    </row>
    <row r="51" spans="1:4" x14ac:dyDescent="0.25">
      <c r="A51" s="2" t="s">
        <v>103</v>
      </c>
      <c r="B51" s="4">
        <v>49</v>
      </c>
      <c r="C51" s="4" t="s">
        <v>13</v>
      </c>
      <c r="D51" s="4" t="s">
        <v>19</v>
      </c>
    </row>
    <row r="52" spans="1:4" x14ac:dyDescent="0.25">
      <c r="A52" s="2" t="s">
        <v>104</v>
      </c>
      <c r="B52" s="4">
        <v>49</v>
      </c>
      <c r="C52" s="4" t="s">
        <v>13</v>
      </c>
      <c r="D52" s="4" t="s">
        <v>16</v>
      </c>
    </row>
    <row r="53" spans="1:4" x14ac:dyDescent="0.25">
      <c r="A53" s="2" t="s">
        <v>105</v>
      </c>
      <c r="B53" s="4">
        <v>46</v>
      </c>
      <c r="C53" s="4" t="s">
        <v>13</v>
      </c>
      <c r="D53" s="4" t="s">
        <v>14</v>
      </c>
    </row>
    <row r="54" spans="1:4" x14ac:dyDescent="0.25">
      <c r="A54" s="2" t="s">
        <v>106</v>
      </c>
      <c r="B54" s="4">
        <v>43</v>
      </c>
      <c r="C54" s="4" t="s">
        <v>13</v>
      </c>
      <c r="D54" s="4" t="s">
        <v>14</v>
      </c>
    </row>
    <row r="55" spans="1:4" x14ac:dyDescent="0.25">
      <c r="A55" s="2" t="s">
        <v>107</v>
      </c>
      <c r="B55" s="4" t="s">
        <v>40</v>
      </c>
      <c r="C55" s="4" t="s">
        <v>21</v>
      </c>
      <c r="D55" s="4" t="s">
        <v>14</v>
      </c>
    </row>
    <row r="56" spans="1:4" x14ac:dyDescent="0.25">
      <c r="A56" s="2" t="s">
        <v>108</v>
      </c>
      <c r="B56" s="4">
        <v>49.4</v>
      </c>
      <c r="C56" s="4" t="s">
        <v>13</v>
      </c>
      <c r="D56" s="4" t="s">
        <v>16</v>
      </c>
    </row>
    <row r="57" spans="1:4" x14ac:dyDescent="0.25">
      <c r="A57" s="2" t="s">
        <v>109</v>
      </c>
      <c r="B57" s="4">
        <v>47</v>
      </c>
      <c r="C57" s="4" t="s">
        <v>13</v>
      </c>
      <c r="D57" s="4" t="s">
        <v>14</v>
      </c>
    </row>
    <row r="58" spans="1:4" x14ac:dyDescent="0.25">
      <c r="A58" s="2" t="s">
        <v>110</v>
      </c>
      <c r="B58" s="4">
        <v>46</v>
      </c>
      <c r="C58" s="4" t="s">
        <v>27</v>
      </c>
      <c r="D58" s="4" t="s">
        <v>14</v>
      </c>
    </row>
    <row r="59" spans="1:4" x14ac:dyDescent="0.25">
      <c r="A59" s="2" t="s">
        <v>111</v>
      </c>
      <c r="B59" s="4">
        <v>48.7</v>
      </c>
      <c r="C59" s="4" t="s">
        <v>13</v>
      </c>
      <c r="D59" s="4" t="s">
        <v>14</v>
      </c>
    </row>
    <row r="60" spans="1:4" x14ac:dyDescent="0.25">
      <c r="A60" s="2" t="s">
        <v>112</v>
      </c>
      <c r="B60" s="4">
        <v>57.23</v>
      </c>
      <c r="C60" s="4" t="s">
        <v>13</v>
      </c>
      <c r="D60" s="4"/>
    </row>
    <row r="61" spans="1:4" x14ac:dyDescent="0.25">
      <c r="A61" s="2" t="s">
        <v>113</v>
      </c>
      <c r="B61" s="4">
        <v>49</v>
      </c>
      <c r="C61" s="4" t="s">
        <v>13</v>
      </c>
      <c r="D61" s="4" t="s">
        <v>14</v>
      </c>
    </row>
    <row r="62" spans="1:4" x14ac:dyDescent="0.25">
      <c r="A62" s="2" t="s">
        <v>114</v>
      </c>
      <c r="B62" s="4">
        <v>45</v>
      </c>
      <c r="C62" s="4" t="s">
        <v>13</v>
      </c>
      <c r="D62" s="4" t="s">
        <v>14</v>
      </c>
    </row>
    <row r="63" spans="1:4" x14ac:dyDescent="0.25">
      <c r="A63" s="2" t="s">
        <v>115</v>
      </c>
      <c r="B63" s="4">
        <v>45.99</v>
      </c>
      <c r="C63" s="4" t="s">
        <v>13</v>
      </c>
      <c r="D63" s="4" t="s">
        <v>15</v>
      </c>
    </row>
    <row r="64" spans="1:4" x14ac:dyDescent="0.25">
      <c r="A64" s="2" t="s">
        <v>116</v>
      </c>
      <c r="B64" s="4">
        <v>55.1</v>
      </c>
      <c r="C64" s="4" t="s">
        <v>13</v>
      </c>
      <c r="D64" s="4" t="s">
        <v>15</v>
      </c>
    </row>
    <row r="65" spans="1:4" x14ac:dyDescent="0.25">
      <c r="A65" s="2" t="s">
        <v>117</v>
      </c>
      <c r="B65" s="4">
        <v>49</v>
      </c>
      <c r="C65" s="4" t="s">
        <v>13</v>
      </c>
      <c r="D65" s="4" t="s">
        <v>15</v>
      </c>
    </row>
    <row r="66" spans="1:4" x14ac:dyDescent="0.25">
      <c r="A66" s="2" t="s">
        <v>118</v>
      </c>
      <c r="B66" s="4">
        <v>54.4</v>
      </c>
      <c r="C66" s="4" t="s">
        <v>13</v>
      </c>
      <c r="D66" s="4" t="s">
        <v>14</v>
      </c>
    </row>
    <row r="67" spans="1:4" x14ac:dyDescent="0.25">
      <c r="A67" s="2" t="s">
        <v>119</v>
      </c>
      <c r="B67" s="4">
        <v>48.8</v>
      </c>
      <c r="C67" s="4" t="s">
        <v>13</v>
      </c>
      <c r="D67" s="4" t="s">
        <v>16</v>
      </c>
    </row>
    <row r="68" spans="1:4" x14ac:dyDescent="0.25">
      <c r="A68" s="2" t="s">
        <v>120</v>
      </c>
      <c r="B68" s="4">
        <v>49.5</v>
      </c>
      <c r="C68" s="4" t="s">
        <v>13</v>
      </c>
      <c r="D68" s="4" t="s">
        <v>14</v>
      </c>
    </row>
    <row r="69" spans="1:4" x14ac:dyDescent="0.25">
      <c r="A69" s="2" t="s">
        <v>121</v>
      </c>
      <c r="B69" s="4">
        <v>47.01</v>
      </c>
      <c r="C69" s="4" t="s">
        <v>13</v>
      </c>
      <c r="D69" s="4" t="s">
        <v>16</v>
      </c>
    </row>
    <row r="70" spans="1:4" x14ac:dyDescent="0.25">
      <c r="A70" s="2" t="s">
        <v>122</v>
      </c>
      <c r="B70" s="4">
        <v>46.8</v>
      </c>
      <c r="C70" s="4" t="s">
        <v>13</v>
      </c>
      <c r="D70" s="4" t="s">
        <v>19</v>
      </c>
    </row>
    <row r="71" spans="1:4" x14ac:dyDescent="0.25">
      <c r="A71" s="2" t="s">
        <v>123</v>
      </c>
      <c r="B71" s="4">
        <v>50.9</v>
      </c>
      <c r="C71" s="4" t="s">
        <v>13</v>
      </c>
      <c r="D71" s="4" t="s">
        <v>14</v>
      </c>
    </row>
    <row r="72" spans="1:4" x14ac:dyDescent="0.25">
      <c r="A72" s="2" t="s">
        <v>124</v>
      </c>
      <c r="B72" s="4">
        <v>51</v>
      </c>
      <c r="C72" s="4" t="s">
        <v>13</v>
      </c>
      <c r="D72" s="4" t="s">
        <v>14</v>
      </c>
    </row>
    <row r="73" spans="1:4" x14ac:dyDescent="0.25">
      <c r="A73" s="2" t="s">
        <v>125</v>
      </c>
      <c r="B73" s="4">
        <v>52</v>
      </c>
      <c r="C73" s="4" t="s">
        <v>13</v>
      </c>
      <c r="D73" s="4" t="s">
        <v>14</v>
      </c>
    </row>
    <row r="74" spans="1:4" x14ac:dyDescent="0.25">
      <c r="A74" s="2" t="s">
        <v>126</v>
      </c>
      <c r="B74" s="4">
        <v>54</v>
      </c>
      <c r="C74" s="4" t="s">
        <v>13</v>
      </c>
      <c r="D74" s="4" t="s">
        <v>14</v>
      </c>
    </row>
  </sheetData>
  <sortState xmlns:xlrd2="http://schemas.microsoft.com/office/spreadsheetml/2017/richdata2" ref="A11:D74">
    <sortCondition ref="A11:A74"/>
  </sortState>
  <conditionalFormatting sqref="B1">
    <cfRule type="cellIs" dxfId="35" priority="1" operator="equal">
      <formula>"000 - template file"</formula>
    </cfRule>
  </conditionalFormatting>
  <conditionalFormatting sqref="B2">
    <cfRule type="cellIs" dxfId="34" priority="2" operator="equal">
      <formula>"Analyte"</formula>
    </cfRule>
  </conditionalFormatting>
  <conditionalFormatting sqref="B3 B9">
    <cfRule type="cellIs" dxfId="33" priority="3" operator="equal">
      <formula>""</formula>
    </cfRule>
  </conditionalFormatting>
  <conditionalFormatting sqref="B11:D74">
    <cfRule type="expression" dxfId="32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42CC0-A40A-43D4-A28D-AF049844212D}">
  <sheetPr codeName="Sheet12">
    <tabColor theme="5" tint="0.79998168889431442"/>
  </sheetPr>
  <dimension ref="A1:D69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10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7" t="str" cm="1">
        <f t="array" aca="1" ref="B1" ca="1">MID(CELL("filename",A1),FIND("[",CELL("filename",A1))+1,FIND("]", CELL("filename",A1))-FIND("[",CELL("filename",A1))-1-5)</f>
        <v>GBM922-5</v>
      </c>
      <c r="C1" s="3"/>
      <c r="D1" s="3"/>
    </row>
    <row r="2" spans="1:4" ht="13" x14ac:dyDescent="0.3">
      <c r="A2" s="1" t="s">
        <v>2</v>
      </c>
      <c r="B2" s="7" t="str" cm="1">
        <f t="array" aca="1" ref="B2" ca="1">MID(CELL("filename",A1),FIND("]",CELL("filename",A1))+1,255)</f>
        <v>Ag Total</v>
      </c>
      <c r="C2" s="3"/>
      <c r="D2" s="3"/>
    </row>
    <row r="3" spans="1:4" ht="13" x14ac:dyDescent="0.3">
      <c r="A3" s="1" t="s">
        <v>5</v>
      </c>
      <c r="B3" s="7" t="s">
        <v>11</v>
      </c>
      <c r="C3" s="3"/>
      <c r="D3" s="3"/>
    </row>
    <row r="4" spans="1:4" ht="13" x14ac:dyDescent="0.3">
      <c r="A4" s="1" t="s">
        <v>1</v>
      </c>
      <c r="B4" s="7">
        <f>AVERAGE(B$11:B$69)</f>
        <v>0.61492499999999994</v>
      </c>
      <c r="C4" s="3"/>
      <c r="D4" s="3"/>
    </row>
    <row r="5" spans="1:4" ht="13" x14ac:dyDescent="0.3">
      <c r="A5" s="1" t="s">
        <v>3</v>
      </c>
      <c r="B5" s="7">
        <f>STDEV(B$11:B$69)</f>
        <v>0.17575848631807367</v>
      </c>
      <c r="C5" s="3"/>
      <c r="D5" s="3"/>
    </row>
    <row r="6" spans="1:4" ht="13" x14ac:dyDescent="0.3">
      <c r="A6" s="1" t="s">
        <v>0</v>
      </c>
      <c r="B6" s="3">
        <f>COUNT(B$11:B$69)</f>
        <v>40</v>
      </c>
      <c r="C6" s="3"/>
      <c r="D6" s="3"/>
    </row>
    <row r="7" spans="1:4" ht="13" x14ac:dyDescent="0.3">
      <c r="A7" s="1" t="s">
        <v>6</v>
      </c>
      <c r="B7" s="7">
        <f>TINV(0.05,B6-1)*B5/SQRT(B6-1)</f>
        <v>5.6926374433770195E-2</v>
      </c>
      <c r="C7" s="3"/>
      <c r="D7" s="3"/>
    </row>
    <row r="8" spans="1:4" ht="13" x14ac:dyDescent="0.3">
      <c r="A8" s="1"/>
      <c r="B8" s="7"/>
      <c r="C8" s="3"/>
      <c r="D8" s="3"/>
    </row>
    <row r="9" spans="1:4" ht="13" x14ac:dyDescent="0.3">
      <c r="A9" s="1"/>
      <c r="B9" s="8" t="s">
        <v>12</v>
      </c>
      <c r="C9" s="3"/>
      <c r="D9" s="3"/>
    </row>
    <row r="10" spans="1:4" ht="13" x14ac:dyDescent="0.3">
      <c r="A10" s="1" t="s">
        <v>7</v>
      </c>
      <c r="B10" s="7" t="s">
        <v>10</v>
      </c>
      <c r="C10" s="3" t="s">
        <v>8</v>
      </c>
      <c r="D10" s="3" t="s">
        <v>9</v>
      </c>
    </row>
    <row r="11" spans="1:4" x14ac:dyDescent="0.25">
      <c r="A11" s="2" t="s">
        <v>63</v>
      </c>
      <c r="B11" s="9">
        <v>0.36399999999999999</v>
      </c>
      <c r="C11" s="4" t="s">
        <v>20</v>
      </c>
      <c r="D11" s="4" t="s">
        <v>14</v>
      </c>
    </row>
    <row r="12" spans="1:4" x14ac:dyDescent="0.25">
      <c r="A12" s="2" t="s">
        <v>64</v>
      </c>
      <c r="B12" s="9">
        <v>0.2</v>
      </c>
      <c r="C12" s="4"/>
      <c r="D12" s="4"/>
    </row>
    <row r="13" spans="1:4" x14ac:dyDescent="0.25">
      <c r="A13" s="2" t="s">
        <v>65</v>
      </c>
      <c r="B13" s="9">
        <v>0.55000000000000004</v>
      </c>
      <c r="C13" s="4" t="s">
        <v>13</v>
      </c>
      <c r="D13" s="4" t="s">
        <v>14</v>
      </c>
    </row>
    <row r="14" spans="1:4" x14ac:dyDescent="0.25">
      <c r="A14" s="2" t="s">
        <v>66</v>
      </c>
      <c r="B14" s="9">
        <v>0.53600000000000003</v>
      </c>
      <c r="C14" s="4" t="s">
        <v>13</v>
      </c>
      <c r="D14" s="4" t="s">
        <v>16</v>
      </c>
    </row>
    <row r="15" spans="1:4" x14ac:dyDescent="0.25">
      <c r="A15" s="2" t="s">
        <v>67</v>
      </c>
      <c r="B15" s="9">
        <v>0.7</v>
      </c>
      <c r="C15" s="4" t="s">
        <v>13</v>
      </c>
      <c r="D15" s="4" t="s">
        <v>15</v>
      </c>
    </row>
    <row r="16" spans="1:4" x14ac:dyDescent="0.25">
      <c r="A16" s="2" t="s">
        <v>68</v>
      </c>
      <c r="B16" s="9">
        <v>0.8</v>
      </c>
      <c r="C16" s="4" t="s">
        <v>13</v>
      </c>
      <c r="D16" s="4" t="s">
        <v>14</v>
      </c>
    </row>
    <row r="17" spans="1:4" x14ac:dyDescent="0.25">
      <c r="A17" s="2" t="s">
        <v>69</v>
      </c>
      <c r="B17" s="9">
        <v>0.8</v>
      </c>
      <c r="C17" s="4" t="s">
        <v>13</v>
      </c>
      <c r="D17" s="4" t="s">
        <v>16</v>
      </c>
    </row>
    <row r="18" spans="1:4" x14ac:dyDescent="0.25">
      <c r="A18" s="2" t="s">
        <v>70</v>
      </c>
      <c r="B18" s="9">
        <v>0.9</v>
      </c>
      <c r="C18" s="4" t="s">
        <v>13</v>
      </c>
      <c r="D18" s="4" t="s">
        <v>14</v>
      </c>
    </row>
    <row r="19" spans="1:4" x14ac:dyDescent="0.25">
      <c r="A19" s="2" t="s">
        <v>71</v>
      </c>
      <c r="B19" s="9">
        <v>0.61</v>
      </c>
      <c r="C19" s="4" t="s">
        <v>13</v>
      </c>
      <c r="D19" s="4" t="s">
        <v>16</v>
      </c>
    </row>
    <row r="20" spans="1:4" x14ac:dyDescent="0.25">
      <c r="A20" s="2" t="s">
        <v>72</v>
      </c>
      <c r="B20" s="9">
        <v>0.49</v>
      </c>
      <c r="C20" s="4" t="s">
        <v>13</v>
      </c>
      <c r="D20" s="4" t="s">
        <v>16</v>
      </c>
    </row>
    <row r="21" spans="1:4" x14ac:dyDescent="0.25">
      <c r="A21" s="2" t="s">
        <v>73</v>
      </c>
      <c r="B21" s="9" t="s">
        <v>42</v>
      </c>
      <c r="C21" s="4" t="s">
        <v>13</v>
      </c>
      <c r="D21" s="4"/>
    </row>
    <row r="22" spans="1:4" x14ac:dyDescent="0.25">
      <c r="A22" s="2" t="s">
        <v>74</v>
      </c>
      <c r="B22" s="9">
        <v>0.9</v>
      </c>
      <c r="C22" s="4" t="s">
        <v>13</v>
      </c>
      <c r="D22" s="4" t="s">
        <v>16</v>
      </c>
    </row>
    <row r="23" spans="1:4" x14ac:dyDescent="0.25">
      <c r="A23" s="2" t="s">
        <v>75</v>
      </c>
      <c r="B23" s="9" t="s">
        <v>46</v>
      </c>
      <c r="C23" s="4" t="s">
        <v>13</v>
      </c>
      <c r="D23" s="4" t="s">
        <v>14</v>
      </c>
    </row>
    <row r="24" spans="1:4" x14ac:dyDescent="0.25">
      <c r="A24" s="2" t="s">
        <v>76</v>
      </c>
      <c r="B24" s="9">
        <v>0.5</v>
      </c>
      <c r="C24" s="4" t="s">
        <v>13</v>
      </c>
      <c r="D24" s="4" t="s">
        <v>14</v>
      </c>
    </row>
    <row r="25" spans="1:4" x14ac:dyDescent="0.25">
      <c r="A25" s="2" t="s">
        <v>77</v>
      </c>
      <c r="B25" s="9">
        <v>0.7</v>
      </c>
      <c r="C25" s="4" t="s">
        <v>13</v>
      </c>
      <c r="D25" s="4" t="s">
        <v>14</v>
      </c>
    </row>
    <row r="26" spans="1:4" x14ac:dyDescent="0.25">
      <c r="A26" s="2" t="s">
        <v>78</v>
      </c>
      <c r="B26" s="9">
        <v>0.6</v>
      </c>
      <c r="C26" s="4" t="s">
        <v>13</v>
      </c>
      <c r="D26" s="4" t="s">
        <v>14</v>
      </c>
    </row>
    <row r="27" spans="1:4" x14ac:dyDescent="0.25">
      <c r="A27" s="2" t="s">
        <v>79</v>
      </c>
      <c r="B27" s="9">
        <v>0.6</v>
      </c>
      <c r="C27" s="4" t="s">
        <v>13</v>
      </c>
      <c r="D27" s="4" t="s">
        <v>16</v>
      </c>
    </row>
    <row r="28" spans="1:4" x14ac:dyDescent="0.25">
      <c r="A28" s="2" t="s">
        <v>80</v>
      </c>
      <c r="B28" s="9" t="s">
        <v>46</v>
      </c>
      <c r="C28" s="4" t="s">
        <v>13</v>
      </c>
      <c r="D28" s="4" t="s">
        <v>14</v>
      </c>
    </row>
    <row r="29" spans="1:4" x14ac:dyDescent="0.25">
      <c r="A29" s="2" t="s">
        <v>81</v>
      </c>
      <c r="B29" s="9">
        <v>0.5</v>
      </c>
      <c r="C29" s="4" t="s">
        <v>13</v>
      </c>
      <c r="D29" s="4" t="s">
        <v>14</v>
      </c>
    </row>
    <row r="30" spans="1:4" x14ac:dyDescent="0.25">
      <c r="A30" s="2" t="s">
        <v>82</v>
      </c>
      <c r="B30" s="9" t="s">
        <v>46</v>
      </c>
      <c r="C30" s="4" t="s">
        <v>13</v>
      </c>
      <c r="D30" s="4" t="s">
        <v>14</v>
      </c>
    </row>
    <row r="31" spans="1:4" x14ac:dyDescent="0.25">
      <c r="A31" s="2" t="s">
        <v>83</v>
      </c>
      <c r="B31" s="9" t="s">
        <v>46</v>
      </c>
      <c r="C31" s="4" t="s">
        <v>13</v>
      </c>
      <c r="D31" s="4" t="s">
        <v>14</v>
      </c>
    </row>
    <row r="32" spans="1:4" x14ac:dyDescent="0.25">
      <c r="A32" s="2" t="s">
        <v>84</v>
      </c>
      <c r="B32" s="9">
        <v>0.7</v>
      </c>
      <c r="C32" s="4" t="s">
        <v>13</v>
      </c>
      <c r="D32" s="4" t="s">
        <v>14</v>
      </c>
    </row>
    <row r="33" spans="1:4" x14ac:dyDescent="0.25">
      <c r="A33" s="2" t="s">
        <v>85</v>
      </c>
      <c r="B33" s="9">
        <v>0.54</v>
      </c>
      <c r="C33" s="4" t="s">
        <v>13</v>
      </c>
      <c r="D33" s="4" t="s">
        <v>19</v>
      </c>
    </row>
    <row r="34" spans="1:4" x14ac:dyDescent="0.25">
      <c r="A34" s="2" t="s">
        <v>86</v>
      </c>
      <c r="B34" s="9" t="s">
        <v>46</v>
      </c>
      <c r="C34" s="4" t="s">
        <v>13</v>
      </c>
      <c r="D34" s="4" t="s">
        <v>14</v>
      </c>
    </row>
    <row r="35" spans="1:4" x14ac:dyDescent="0.25">
      <c r="A35" s="2" t="s">
        <v>87</v>
      </c>
      <c r="B35" s="9">
        <v>0.4</v>
      </c>
      <c r="C35" s="4" t="s">
        <v>13</v>
      </c>
      <c r="D35" s="4" t="s">
        <v>19</v>
      </c>
    </row>
    <row r="36" spans="1:4" x14ac:dyDescent="0.25">
      <c r="A36" s="2" t="s">
        <v>88</v>
      </c>
      <c r="B36" s="9" t="s">
        <v>43</v>
      </c>
      <c r="C36" s="4" t="s">
        <v>33</v>
      </c>
      <c r="D36" s="4"/>
    </row>
    <row r="37" spans="1:4" x14ac:dyDescent="0.25">
      <c r="A37" s="2" t="s">
        <v>89</v>
      </c>
      <c r="B37" s="9">
        <v>0.6</v>
      </c>
      <c r="C37" s="4" t="s">
        <v>13</v>
      </c>
      <c r="D37" s="4" t="s">
        <v>19</v>
      </c>
    </row>
    <row r="38" spans="1:4" x14ac:dyDescent="0.25">
      <c r="A38" s="2" t="s">
        <v>90</v>
      </c>
      <c r="B38" s="9">
        <v>0.7</v>
      </c>
      <c r="C38" s="4" t="s">
        <v>13</v>
      </c>
      <c r="D38" s="4" t="s">
        <v>15</v>
      </c>
    </row>
    <row r="39" spans="1:4" x14ac:dyDescent="0.25">
      <c r="A39" s="2" t="s">
        <v>91</v>
      </c>
      <c r="B39" s="9">
        <v>0.57999999999999996</v>
      </c>
      <c r="C39" s="4" t="s">
        <v>13</v>
      </c>
      <c r="D39" s="4"/>
    </row>
    <row r="40" spans="1:4" x14ac:dyDescent="0.25">
      <c r="A40" s="2" t="s">
        <v>92</v>
      </c>
      <c r="B40" s="9" t="s">
        <v>42</v>
      </c>
      <c r="C40" s="4" t="s">
        <v>13</v>
      </c>
      <c r="D40" s="4" t="s">
        <v>15</v>
      </c>
    </row>
    <row r="41" spans="1:4" x14ac:dyDescent="0.25">
      <c r="A41" s="2" t="s">
        <v>93</v>
      </c>
      <c r="B41" s="9" t="s">
        <v>43</v>
      </c>
      <c r="C41" s="4" t="s">
        <v>13</v>
      </c>
      <c r="D41" s="4" t="s">
        <v>14</v>
      </c>
    </row>
    <row r="42" spans="1:4" x14ac:dyDescent="0.25">
      <c r="A42" s="2" t="s">
        <v>94</v>
      </c>
      <c r="B42" s="9">
        <v>0.5</v>
      </c>
      <c r="C42" s="4" t="s">
        <v>13</v>
      </c>
      <c r="D42" s="4" t="s">
        <v>14</v>
      </c>
    </row>
    <row r="43" spans="1:4" x14ac:dyDescent="0.25">
      <c r="A43" s="2" t="s">
        <v>95</v>
      </c>
      <c r="B43" s="9" t="s">
        <v>44</v>
      </c>
      <c r="C43" s="4" t="s">
        <v>13</v>
      </c>
      <c r="D43" s="4" t="s">
        <v>16</v>
      </c>
    </row>
    <row r="44" spans="1:4" x14ac:dyDescent="0.25">
      <c r="A44" s="2" t="s">
        <v>96</v>
      </c>
      <c r="B44" s="9">
        <v>0.84</v>
      </c>
      <c r="C44" s="4" t="s">
        <v>13</v>
      </c>
      <c r="D44" s="4" t="s">
        <v>14</v>
      </c>
    </row>
    <row r="45" spans="1:4" x14ac:dyDescent="0.25">
      <c r="A45" s="2" t="s">
        <v>97</v>
      </c>
      <c r="B45" s="9">
        <v>0.2</v>
      </c>
      <c r="C45" s="4" t="s">
        <v>13</v>
      </c>
      <c r="D45" s="4"/>
    </row>
    <row r="46" spans="1:4" x14ac:dyDescent="0.25">
      <c r="A46" s="2" t="s">
        <v>98</v>
      </c>
      <c r="B46" s="9">
        <v>0.6</v>
      </c>
      <c r="C46" s="4" t="s">
        <v>13</v>
      </c>
      <c r="D46" s="4" t="s">
        <v>14</v>
      </c>
    </row>
    <row r="47" spans="1:4" x14ac:dyDescent="0.25">
      <c r="A47" s="2" t="s">
        <v>99</v>
      </c>
      <c r="B47" s="9">
        <v>0.56999999999999995</v>
      </c>
      <c r="C47" s="4" t="s">
        <v>13</v>
      </c>
      <c r="D47" s="4" t="s">
        <v>19</v>
      </c>
    </row>
    <row r="48" spans="1:4" x14ac:dyDescent="0.25">
      <c r="A48" s="2" t="s">
        <v>100</v>
      </c>
      <c r="B48" s="9">
        <v>0.7</v>
      </c>
      <c r="C48" s="4" t="s">
        <v>13</v>
      </c>
      <c r="D48" s="4" t="s">
        <v>19</v>
      </c>
    </row>
    <row r="49" spans="1:4" x14ac:dyDescent="0.25">
      <c r="A49" s="2" t="s">
        <v>101</v>
      </c>
      <c r="B49" s="9">
        <v>0.6</v>
      </c>
      <c r="C49" s="4" t="s">
        <v>13</v>
      </c>
      <c r="D49" s="4" t="s">
        <v>16</v>
      </c>
    </row>
    <row r="50" spans="1:4" x14ac:dyDescent="0.25">
      <c r="A50" s="2" t="s">
        <v>102</v>
      </c>
      <c r="B50" s="9">
        <v>0.7</v>
      </c>
      <c r="C50" s="4" t="s">
        <v>13</v>
      </c>
      <c r="D50" s="4" t="s">
        <v>19</v>
      </c>
    </row>
    <row r="51" spans="1:4" x14ac:dyDescent="0.25">
      <c r="A51" s="2" t="s">
        <v>103</v>
      </c>
      <c r="B51" s="9" t="s">
        <v>43</v>
      </c>
      <c r="C51" s="4" t="s">
        <v>13</v>
      </c>
      <c r="D51" s="4" t="s">
        <v>14</v>
      </c>
    </row>
    <row r="52" spans="1:4" x14ac:dyDescent="0.25">
      <c r="A52" s="2" t="s">
        <v>104</v>
      </c>
      <c r="B52" s="9">
        <v>0.51</v>
      </c>
      <c r="C52" s="4" t="s">
        <v>13</v>
      </c>
      <c r="D52" s="4" t="s">
        <v>16</v>
      </c>
    </row>
    <row r="53" spans="1:4" x14ac:dyDescent="0.25">
      <c r="A53" s="2" t="s">
        <v>105</v>
      </c>
      <c r="B53" s="9" t="s">
        <v>42</v>
      </c>
      <c r="C53" s="4" t="s">
        <v>13</v>
      </c>
      <c r="D53" s="4" t="s">
        <v>16</v>
      </c>
    </row>
    <row r="54" spans="1:4" x14ac:dyDescent="0.25">
      <c r="A54" s="2" t="s">
        <v>106</v>
      </c>
      <c r="B54" s="9" t="s">
        <v>46</v>
      </c>
      <c r="C54" s="4" t="s">
        <v>13</v>
      </c>
      <c r="D54" s="4" t="s">
        <v>14</v>
      </c>
    </row>
    <row r="55" spans="1:4" x14ac:dyDescent="0.25">
      <c r="A55" s="2" t="s">
        <v>107</v>
      </c>
      <c r="B55" s="9" t="s">
        <v>184</v>
      </c>
      <c r="C55" s="4" t="s">
        <v>13</v>
      </c>
      <c r="D55" s="4" t="s">
        <v>14</v>
      </c>
    </row>
    <row r="56" spans="1:4" x14ac:dyDescent="0.25">
      <c r="A56" s="2" t="s">
        <v>108</v>
      </c>
      <c r="B56" s="9">
        <v>0.97</v>
      </c>
      <c r="C56" s="4" t="s">
        <v>13</v>
      </c>
      <c r="D56" s="4"/>
    </row>
    <row r="57" spans="1:4" x14ac:dyDescent="0.25">
      <c r="A57" s="2" t="s">
        <v>109</v>
      </c>
      <c r="B57" s="9" t="s">
        <v>45</v>
      </c>
      <c r="C57" s="4" t="s">
        <v>13</v>
      </c>
      <c r="D57" s="4" t="s">
        <v>14</v>
      </c>
    </row>
    <row r="58" spans="1:4" x14ac:dyDescent="0.25">
      <c r="A58" s="2" t="s">
        <v>110</v>
      </c>
      <c r="B58" s="9">
        <v>0.6</v>
      </c>
      <c r="C58" s="4" t="s">
        <v>13</v>
      </c>
      <c r="D58" s="4" t="s">
        <v>14</v>
      </c>
    </row>
    <row r="59" spans="1:4" x14ac:dyDescent="0.25">
      <c r="A59" s="2" t="s">
        <v>111</v>
      </c>
      <c r="B59" s="9" t="s">
        <v>45</v>
      </c>
      <c r="C59" s="4" t="s">
        <v>13</v>
      </c>
      <c r="D59" s="4" t="s">
        <v>15</v>
      </c>
    </row>
    <row r="60" spans="1:4" x14ac:dyDescent="0.25">
      <c r="A60" s="2" t="s">
        <v>112</v>
      </c>
      <c r="B60" s="9">
        <v>0.56999999999999995</v>
      </c>
      <c r="C60" s="4" t="s">
        <v>13</v>
      </c>
      <c r="D60" s="4" t="s">
        <v>15</v>
      </c>
    </row>
    <row r="61" spans="1:4" x14ac:dyDescent="0.25">
      <c r="A61" s="2" t="s">
        <v>113</v>
      </c>
      <c r="B61" s="9" t="s">
        <v>45</v>
      </c>
      <c r="C61" s="4" t="s">
        <v>13</v>
      </c>
      <c r="D61" s="4" t="s">
        <v>15</v>
      </c>
    </row>
    <row r="62" spans="1:4" x14ac:dyDescent="0.25">
      <c r="A62" s="2" t="s">
        <v>114</v>
      </c>
      <c r="B62" s="9">
        <v>0.52</v>
      </c>
      <c r="C62" s="4" t="s">
        <v>13</v>
      </c>
      <c r="D62" s="4" t="s">
        <v>14</v>
      </c>
    </row>
    <row r="63" spans="1:4" x14ac:dyDescent="0.25">
      <c r="A63" s="2" t="s">
        <v>115</v>
      </c>
      <c r="B63" s="9">
        <v>0.56000000000000005</v>
      </c>
      <c r="C63" s="4" t="s">
        <v>13</v>
      </c>
      <c r="D63" s="4" t="s">
        <v>14</v>
      </c>
    </row>
    <row r="64" spans="1:4" x14ac:dyDescent="0.25">
      <c r="A64" s="2" t="s">
        <v>116</v>
      </c>
      <c r="B64" s="9">
        <v>0.48699999999999999</v>
      </c>
      <c r="C64" s="4" t="s">
        <v>13</v>
      </c>
      <c r="D64" s="4" t="s">
        <v>16</v>
      </c>
    </row>
    <row r="65" spans="1:4" x14ac:dyDescent="0.25">
      <c r="A65" s="2" t="s">
        <v>117</v>
      </c>
      <c r="B65" s="9">
        <v>1</v>
      </c>
      <c r="C65" s="4" t="s">
        <v>13</v>
      </c>
      <c r="D65" s="4" t="s">
        <v>14</v>
      </c>
    </row>
    <row r="66" spans="1:4" x14ac:dyDescent="0.25">
      <c r="A66" s="2" t="s">
        <v>118</v>
      </c>
      <c r="B66" s="9">
        <v>0.6</v>
      </c>
      <c r="C66" s="4" t="s">
        <v>13</v>
      </c>
      <c r="D66" s="4" t="s">
        <v>14</v>
      </c>
    </row>
    <row r="67" spans="1:4" x14ac:dyDescent="0.25">
      <c r="A67" s="2" t="s">
        <v>119</v>
      </c>
      <c r="B67" s="9">
        <v>0.8</v>
      </c>
      <c r="C67" s="4" t="s">
        <v>13</v>
      </c>
      <c r="D67" s="4" t="s">
        <v>14</v>
      </c>
    </row>
    <row r="68" spans="1:4" x14ac:dyDescent="0.25">
      <c r="A68" s="2" t="s">
        <v>120</v>
      </c>
      <c r="B68" s="9" t="s">
        <v>46</v>
      </c>
      <c r="C68" s="4" t="s">
        <v>13</v>
      </c>
      <c r="D68" s="4" t="s">
        <v>14</v>
      </c>
    </row>
    <row r="69" spans="1:4" x14ac:dyDescent="0.25">
      <c r="A69" s="2" t="s">
        <v>121</v>
      </c>
      <c r="B69" s="9" t="s">
        <v>45</v>
      </c>
      <c r="C69" s="4" t="s">
        <v>13</v>
      </c>
      <c r="D69" s="4" t="s">
        <v>14</v>
      </c>
    </row>
  </sheetData>
  <sortState xmlns:xlrd2="http://schemas.microsoft.com/office/spreadsheetml/2017/richdata2" ref="A11:D69">
    <sortCondition ref="A11:A69"/>
  </sortState>
  <conditionalFormatting sqref="B1">
    <cfRule type="cellIs" dxfId="31" priority="1" operator="equal">
      <formula>"000 - template file"</formula>
    </cfRule>
  </conditionalFormatting>
  <conditionalFormatting sqref="B2">
    <cfRule type="cellIs" dxfId="30" priority="2" operator="equal">
      <formula>"Analyte"</formula>
    </cfRule>
  </conditionalFormatting>
  <conditionalFormatting sqref="B3 B9">
    <cfRule type="cellIs" dxfId="29" priority="3" operator="equal">
      <formula>""</formula>
    </cfRule>
  </conditionalFormatting>
  <conditionalFormatting sqref="B11:D69">
    <cfRule type="expression" dxfId="28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58B8A-DF35-47CC-A7D7-09B8F745D57D}">
  <sheetPr codeName="Sheet13">
    <tabColor theme="5" tint="0.79998168889431442"/>
  </sheetPr>
  <dimension ref="A1:D94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GBM922-5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Cu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AVERAGE(B$11:B$94)</f>
        <v>551.69618947368417</v>
      </c>
      <c r="C4" s="3"/>
      <c r="D4" s="3"/>
    </row>
    <row r="5" spans="1:4" ht="13" x14ac:dyDescent="0.3">
      <c r="A5" s="1" t="s">
        <v>3</v>
      </c>
      <c r="B5" s="3">
        <f>STDEV(B$11:B$94)</f>
        <v>23.112918473105484</v>
      </c>
      <c r="C5" s="3"/>
      <c r="D5" s="3"/>
    </row>
    <row r="6" spans="1:4" ht="13" x14ac:dyDescent="0.3">
      <c r="A6" s="1" t="s">
        <v>0</v>
      </c>
      <c r="B6" s="3">
        <f>COUNT(B$11:B$94)</f>
        <v>76</v>
      </c>
      <c r="C6" s="3"/>
      <c r="D6" s="3"/>
    </row>
    <row r="7" spans="1:4" ht="13" x14ac:dyDescent="0.3">
      <c r="A7" s="1" t="s">
        <v>6</v>
      </c>
      <c r="B7" s="3">
        <f>TINV(0.05,B6-1)*B5/SQRT(B6-1)</f>
        <v>5.3166217150613972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63</v>
      </c>
      <c r="B11" s="4">
        <v>538.05600000000004</v>
      </c>
      <c r="C11" s="4" t="s">
        <v>17</v>
      </c>
      <c r="D11" s="4" t="s">
        <v>14</v>
      </c>
    </row>
    <row r="12" spans="1:4" x14ac:dyDescent="0.25">
      <c r="A12" s="2" t="s">
        <v>64</v>
      </c>
      <c r="B12" s="4">
        <v>577</v>
      </c>
      <c r="C12" s="4" t="s">
        <v>17</v>
      </c>
      <c r="D12" s="4" t="s">
        <v>15</v>
      </c>
    </row>
    <row r="13" spans="1:4" x14ac:dyDescent="0.25">
      <c r="A13" s="2" t="s">
        <v>65</v>
      </c>
      <c r="B13" s="4" t="s">
        <v>185</v>
      </c>
      <c r="C13" s="4" t="s">
        <v>17</v>
      </c>
      <c r="D13" s="4" t="s">
        <v>14</v>
      </c>
    </row>
    <row r="14" spans="1:4" x14ac:dyDescent="0.25">
      <c r="A14" s="2" t="s">
        <v>66</v>
      </c>
      <c r="B14" s="4">
        <v>520.36</v>
      </c>
      <c r="C14" s="4" t="s">
        <v>17</v>
      </c>
      <c r="D14" s="4" t="s">
        <v>16</v>
      </c>
    </row>
    <row r="15" spans="1:4" x14ac:dyDescent="0.25">
      <c r="A15" s="2" t="s">
        <v>67</v>
      </c>
      <c r="B15" s="4">
        <v>568</v>
      </c>
      <c r="C15" s="4" t="s">
        <v>17</v>
      </c>
      <c r="D15" s="4" t="s">
        <v>15</v>
      </c>
    </row>
    <row r="16" spans="1:4" x14ac:dyDescent="0.25">
      <c r="A16" s="2" t="s">
        <v>68</v>
      </c>
      <c r="B16" s="4">
        <v>571</v>
      </c>
      <c r="C16" s="4" t="s">
        <v>17</v>
      </c>
      <c r="D16" s="4" t="s">
        <v>16</v>
      </c>
    </row>
    <row r="17" spans="1:4" x14ac:dyDescent="0.25">
      <c r="A17" s="2" t="s">
        <v>69</v>
      </c>
      <c r="B17" s="4">
        <v>545</v>
      </c>
      <c r="C17" s="4" t="s">
        <v>17</v>
      </c>
      <c r="D17" s="4" t="s">
        <v>16</v>
      </c>
    </row>
    <row r="18" spans="1:4" x14ac:dyDescent="0.25">
      <c r="A18" s="2" t="s">
        <v>70</v>
      </c>
      <c r="B18" s="4">
        <v>578</v>
      </c>
      <c r="C18" s="4" t="s">
        <v>17</v>
      </c>
      <c r="D18" s="4" t="s">
        <v>16</v>
      </c>
    </row>
    <row r="19" spans="1:4" x14ac:dyDescent="0.25">
      <c r="A19" s="2" t="s">
        <v>71</v>
      </c>
      <c r="B19" s="4">
        <v>539</v>
      </c>
      <c r="C19" s="4" t="s">
        <v>17</v>
      </c>
      <c r="D19" s="4" t="s">
        <v>16</v>
      </c>
    </row>
    <row r="20" spans="1:4" x14ac:dyDescent="0.25">
      <c r="A20" s="2" t="s">
        <v>72</v>
      </c>
      <c r="B20" s="4">
        <v>522.1</v>
      </c>
      <c r="C20" s="4" t="s">
        <v>17</v>
      </c>
      <c r="D20" s="4"/>
    </row>
    <row r="21" spans="1:4" x14ac:dyDescent="0.25">
      <c r="A21" s="2" t="s">
        <v>73</v>
      </c>
      <c r="B21" s="4">
        <v>563</v>
      </c>
      <c r="C21" s="4" t="s">
        <v>17</v>
      </c>
      <c r="D21" s="4" t="s">
        <v>14</v>
      </c>
    </row>
    <row r="22" spans="1:4" x14ac:dyDescent="0.25">
      <c r="A22" s="2" t="s">
        <v>74</v>
      </c>
      <c r="B22" s="4">
        <v>553</v>
      </c>
      <c r="C22" s="4" t="s">
        <v>17</v>
      </c>
      <c r="D22" s="4" t="s">
        <v>14</v>
      </c>
    </row>
    <row r="23" spans="1:4" x14ac:dyDescent="0.25">
      <c r="A23" s="2" t="s">
        <v>75</v>
      </c>
      <c r="B23" s="4">
        <v>547</v>
      </c>
      <c r="C23" s="4" t="s">
        <v>17</v>
      </c>
      <c r="D23" s="4" t="s">
        <v>14</v>
      </c>
    </row>
    <row r="24" spans="1:4" x14ac:dyDescent="0.25">
      <c r="A24" s="2" t="s">
        <v>76</v>
      </c>
      <c r="B24" s="4">
        <v>561</v>
      </c>
      <c r="C24" s="4" t="s">
        <v>17</v>
      </c>
      <c r="D24" s="4" t="s">
        <v>14</v>
      </c>
    </row>
    <row r="25" spans="1:4" x14ac:dyDescent="0.25">
      <c r="A25" s="2" t="s">
        <v>77</v>
      </c>
      <c r="B25" s="4">
        <v>539</v>
      </c>
      <c r="C25" s="4" t="s">
        <v>17</v>
      </c>
      <c r="D25" s="4" t="s">
        <v>16</v>
      </c>
    </row>
    <row r="26" spans="1:4" x14ac:dyDescent="0.25">
      <c r="A26" s="2" t="s">
        <v>78</v>
      </c>
      <c r="B26" s="4">
        <v>536</v>
      </c>
      <c r="C26" s="4" t="s">
        <v>17</v>
      </c>
      <c r="D26" s="4" t="s">
        <v>14</v>
      </c>
    </row>
    <row r="27" spans="1:4" x14ac:dyDescent="0.25">
      <c r="A27" s="2" t="s">
        <v>79</v>
      </c>
      <c r="B27" s="4">
        <v>538</v>
      </c>
      <c r="C27" s="4" t="s">
        <v>17</v>
      </c>
      <c r="D27" s="4" t="s">
        <v>14</v>
      </c>
    </row>
    <row r="28" spans="1:4" x14ac:dyDescent="0.25">
      <c r="A28" s="2" t="s">
        <v>80</v>
      </c>
      <c r="B28" s="4">
        <v>538</v>
      </c>
      <c r="C28" s="4" t="s">
        <v>17</v>
      </c>
      <c r="D28" s="4" t="s">
        <v>14</v>
      </c>
    </row>
    <row r="29" spans="1:4" x14ac:dyDescent="0.25">
      <c r="A29" s="2" t="s">
        <v>81</v>
      </c>
      <c r="B29" s="4">
        <v>526</v>
      </c>
      <c r="C29" s="4" t="s">
        <v>17</v>
      </c>
      <c r="D29" s="4" t="s">
        <v>14</v>
      </c>
    </row>
    <row r="30" spans="1:4" x14ac:dyDescent="0.25">
      <c r="A30" s="2" t="s">
        <v>82</v>
      </c>
      <c r="B30" s="4">
        <v>542</v>
      </c>
      <c r="C30" s="4" t="s">
        <v>17</v>
      </c>
      <c r="D30" s="4" t="s">
        <v>14</v>
      </c>
    </row>
    <row r="31" spans="1:4" x14ac:dyDescent="0.25">
      <c r="A31" s="2" t="s">
        <v>83</v>
      </c>
      <c r="B31" s="4">
        <v>548</v>
      </c>
      <c r="C31" s="4" t="s">
        <v>17</v>
      </c>
      <c r="D31" s="4" t="s">
        <v>15</v>
      </c>
    </row>
    <row r="32" spans="1:4" x14ac:dyDescent="0.25">
      <c r="A32" s="2" t="s">
        <v>84</v>
      </c>
      <c r="B32" s="4">
        <v>538</v>
      </c>
      <c r="C32" s="4" t="s">
        <v>17</v>
      </c>
      <c r="D32" s="4" t="s">
        <v>15</v>
      </c>
    </row>
    <row r="33" spans="1:4" x14ac:dyDescent="0.25">
      <c r="A33" s="2" t="s">
        <v>85</v>
      </c>
      <c r="B33" s="4">
        <v>549</v>
      </c>
      <c r="C33" s="4" t="s">
        <v>17</v>
      </c>
      <c r="D33" s="4" t="s">
        <v>14</v>
      </c>
    </row>
    <row r="34" spans="1:4" x14ac:dyDescent="0.25">
      <c r="A34" s="2" t="s">
        <v>86</v>
      </c>
      <c r="B34" s="4">
        <v>565</v>
      </c>
      <c r="C34" s="4" t="s">
        <v>17</v>
      </c>
      <c r="D34" s="4" t="s">
        <v>19</v>
      </c>
    </row>
    <row r="35" spans="1:4" x14ac:dyDescent="0.25">
      <c r="A35" s="2" t="s">
        <v>87</v>
      </c>
      <c r="B35" s="4">
        <v>516.27</v>
      </c>
      <c r="C35" s="4" t="s">
        <v>17</v>
      </c>
      <c r="D35" s="4" t="s">
        <v>15</v>
      </c>
    </row>
    <row r="36" spans="1:4" x14ac:dyDescent="0.25">
      <c r="A36" s="2" t="s">
        <v>88</v>
      </c>
      <c r="B36" s="4">
        <v>515</v>
      </c>
      <c r="C36" s="4" t="s">
        <v>17</v>
      </c>
      <c r="D36" s="4" t="s">
        <v>15</v>
      </c>
    </row>
    <row r="37" spans="1:4" x14ac:dyDescent="0.25">
      <c r="A37" s="2" t="s">
        <v>89</v>
      </c>
      <c r="B37" s="4">
        <v>544</v>
      </c>
      <c r="C37" s="4" t="s">
        <v>17</v>
      </c>
      <c r="D37" s="4"/>
    </row>
    <row r="38" spans="1:4" x14ac:dyDescent="0.25">
      <c r="A38" s="2" t="s">
        <v>90</v>
      </c>
      <c r="B38" s="4">
        <v>546</v>
      </c>
      <c r="C38" s="4" t="s">
        <v>17</v>
      </c>
      <c r="D38" s="4" t="s">
        <v>14</v>
      </c>
    </row>
    <row r="39" spans="1:4" x14ac:dyDescent="0.25">
      <c r="A39" s="2" t="s">
        <v>91</v>
      </c>
      <c r="B39" s="4">
        <v>540</v>
      </c>
      <c r="C39" s="4" t="s">
        <v>17</v>
      </c>
      <c r="D39" s="4" t="s">
        <v>15</v>
      </c>
    </row>
    <row r="40" spans="1:4" x14ac:dyDescent="0.25">
      <c r="A40" s="2" t="s">
        <v>92</v>
      </c>
      <c r="B40" s="4">
        <v>545</v>
      </c>
      <c r="C40" s="4" t="s">
        <v>17</v>
      </c>
      <c r="D40" s="4" t="s">
        <v>16</v>
      </c>
    </row>
    <row r="41" spans="1:4" x14ac:dyDescent="0.25">
      <c r="A41" s="2" t="s">
        <v>93</v>
      </c>
      <c r="B41" s="4">
        <v>578</v>
      </c>
      <c r="C41" s="4" t="s">
        <v>17</v>
      </c>
      <c r="D41" s="4" t="s">
        <v>14</v>
      </c>
    </row>
    <row r="42" spans="1:4" x14ac:dyDescent="0.25">
      <c r="A42" s="2" t="s">
        <v>94</v>
      </c>
      <c r="B42" s="4">
        <v>560.87</v>
      </c>
      <c r="C42" s="4" t="s">
        <v>17</v>
      </c>
      <c r="D42" s="4" t="s">
        <v>14</v>
      </c>
    </row>
    <row r="43" spans="1:4" x14ac:dyDescent="0.25">
      <c r="A43" s="2" t="s">
        <v>95</v>
      </c>
      <c r="B43" s="4">
        <v>516.07000000000005</v>
      </c>
      <c r="C43" s="4" t="s">
        <v>18</v>
      </c>
      <c r="D43" s="4" t="s">
        <v>14</v>
      </c>
    </row>
    <row r="44" spans="1:4" x14ac:dyDescent="0.25">
      <c r="A44" s="2" t="s">
        <v>96</v>
      </c>
      <c r="B44" s="4" t="s">
        <v>186</v>
      </c>
      <c r="C44" s="4" t="s">
        <v>49</v>
      </c>
      <c r="D44" s="4" t="s">
        <v>14</v>
      </c>
    </row>
    <row r="45" spans="1:4" x14ac:dyDescent="0.25">
      <c r="A45" s="2" t="s">
        <v>97</v>
      </c>
      <c r="B45" s="4">
        <v>568</v>
      </c>
      <c r="C45" s="4" t="s">
        <v>17</v>
      </c>
      <c r="D45" s="4" t="s">
        <v>16</v>
      </c>
    </row>
    <row r="46" spans="1:4" x14ac:dyDescent="0.25">
      <c r="A46" s="2" t="s">
        <v>98</v>
      </c>
      <c r="B46" s="4">
        <v>567.49</v>
      </c>
      <c r="C46" s="4" t="s">
        <v>17</v>
      </c>
      <c r="D46" s="4" t="s">
        <v>14</v>
      </c>
    </row>
    <row r="47" spans="1:4" x14ac:dyDescent="0.25">
      <c r="A47" s="2" t="s">
        <v>99</v>
      </c>
      <c r="B47" s="4" t="s">
        <v>187</v>
      </c>
      <c r="C47" s="4" t="s">
        <v>17</v>
      </c>
      <c r="D47" s="4"/>
    </row>
    <row r="48" spans="1:4" x14ac:dyDescent="0.25">
      <c r="A48" s="2" t="s">
        <v>100</v>
      </c>
      <c r="B48" s="4">
        <v>547</v>
      </c>
      <c r="C48" s="4" t="s">
        <v>17</v>
      </c>
      <c r="D48" s="4" t="s">
        <v>15</v>
      </c>
    </row>
    <row r="49" spans="1:4" x14ac:dyDescent="0.25">
      <c r="A49" s="2" t="s">
        <v>101</v>
      </c>
      <c r="B49" s="4">
        <v>584</v>
      </c>
      <c r="C49" s="4" t="s">
        <v>18</v>
      </c>
      <c r="D49" s="4" t="s">
        <v>15</v>
      </c>
    </row>
    <row r="50" spans="1:4" x14ac:dyDescent="0.25">
      <c r="A50" s="2" t="s">
        <v>102</v>
      </c>
      <c r="B50" s="4">
        <v>584.29999999999995</v>
      </c>
      <c r="C50" s="4"/>
      <c r="D50" s="4" t="s">
        <v>16</v>
      </c>
    </row>
    <row r="51" spans="1:4" x14ac:dyDescent="0.25">
      <c r="A51" s="2" t="s">
        <v>103</v>
      </c>
      <c r="B51" s="4">
        <v>589.78</v>
      </c>
      <c r="C51" s="4" t="s">
        <v>17</v>
      </c>
      <c r="D51" s="4" t="s">
        <v>14</v>
      </c>
    </row>
    <row r="52" spans="1:4" x14ac:dyDescent="0.25">
      <c r="A52" s="2" t="s">
        <v>104</v>
      </c>
      <c r="B52" s="4">
        <v>579</v>
      </c>
      <c r="C52" s="4" t="s">
        <v>17</v>
      </c>
      <c r="D52" s="4"/>
    </row>
    <row r="53" spans="1:4" x14ac:dyDescent="0.25">
      <c r="A53" s="2" t="s">
        <v>105</v>
      </c>
      <c r="B53" s="4">
        <v>509</v>
      </c>
      <c r="C53" s="4" t="s">
        <v>17</v>
      </c>
      <c r="D53" s="4" t="s">
        <v>15</v>
      </c>
    </row>
    <row r="54" spans="1:4" x14ac:dyDescent="0.25">
      <c r="A54" s="2" t="s">
        <v>106</v>
      </c>
      <c r="B54" s="4">
        <v>533</v>
      </c>
      <c r="C54" s="4" t="s">
        <v>17</v>
      </c>
      <c r="D54" s="4" t="s">
        <v>15</v>
      </c>
    </row>
    <row r="55" spans="1:4" x14ac:dyDescent="0.25">
      <c r="A55" s="2" t="s">
        <v>107</v>
      </c>
      <c r="B55" s="4" t="s">
        <v>188</v>
      </c>
      <c r="C55" s="4" t="s">
        <v>18</v>
      </c>
      <c r="D55" s="4" t="s">
        <v>15</v>
      </c>
    </row>
    <row r="56" spans="1:4" x14ac:dyDescent="0.25">
      <c r="A56" s="2" t="s">
        <v>108</v>
      </c>
      <c r="B56" s="4" t="s">
        <v>189</v>
      </c>
      <c r="C56" s="4" t="s">
        <v>17</v>
      </c>
      <c r="D56" s="4" t="s">
        <v>15</v>
      </c>
    </row>
    <row r="57" spans="1:4" x14ac:dyDescent="0.25">
      <c r="A57" s="2" t="s">
        <v>109</v>
      </c>
      <c r="B57" s="4">
        <v>570.41999999999996</v>
      </c>
      <c r="C57" s="4" t="s">
        <v>17</v>
      </c>
      <c r="D57" s="4" t="s">
        <v>15</v>
      </c>
    </row>
    <row r="58" spans="1:4" x14ac:dyDescent="0.25">
      <c r="A58" s="2" t="s">
        <v>110</v>
      </c>
      <c r="B58" s="4">
        <v>571.74</v>
      </c>
      <c r="C58" s="4" t="s">
        <v>17</v>
      </c>
      <c r="D58" s="4" t="s">
        <v>14</v>
      </c>
    </row>
    <row r="59" spans="1:4" x14ac:dyDescent="0.25">
      <c r="A59" s="2" t="s">
        <v>111</v>
      </c>
      <c r="B59" s="4">
        <v>555</v>
      </c>
      <c r="C59" s="4" t="s">
        <v>17</v>
      </c>
      <c r="D59" s="4" t="s">
        <v>14</v>
      </c>
    </row>
    <row r="60" spans="1:4" x14ac:dyDescent="0.25">
      <c r="A60" s="2" t="s">
        <v>112</v>
      </c>
      <c r="B60" s="4">
        <v>553.70000000000005</v>
      </c>
      <c r="C60" s="4" t="s">
        <v>17</v>
      </c>
      <c r="D60" s="4" t="s">
        <v>14</v>
      </c>
    </row>
    <row r="61" spans="1:4" x14ac:dyDescent="0.25">
      <c r="A61" s="2" t="s">
        <v>113</v>
      </c>
      <c r="B61" s="4">
        <v>545</v>
      </c>
      <c r="C61" s="4" t="s">
        <v>17</v>
      </c>
      <c r="D61" s="4" t="s">
        <v>14</v>
      </c>
    </row>
    <row r="62" spans="1:4" x14ac:dyDescent="0.25">
      <c r="A62" s="2" t="s">
        <v>114</v>
      </c>
      <c r="B62" s="4">
        <v>570</v>
      </c>
      <c r="C62" s="4" t="s">
        <v>17</v>
      </c>
      <c r="D62" s="4" t="s">
        <v>14</v>
      </c>
    </row>
    <row r="63" spans="1:4" x14ac:dyDescent="0.25">
      <c r="A63" s="2" t="s">
        <v>115</v>
      </c>
      <c r="B63" s="4">
        <v>606</v>
      </c>
      <c r="C63" s="4" t="s">
        <v>18</v>
      </c>
      <c r="D63" s="4" t="s">
        <v>15</v>
      </c>
    </row>
    <row r="64" spans="1:4" x14ac:dyDescent="0.25">
      <c r="A64" s="2" t="s">
        <v>116</v>
      </c>
      <c r="B64" s="4">
        <v>554</v>
      </c>
      <c r="C64" s="4" t="s">
        <v>18</v>
      </c>
      <c r="D64" s="4" t="s">
        <v>15</v>
      </c>
    </row>
    <row r="65" spans="1:4" x14ac:dyDescent="0.25">
      <c r="A65" s="2" t="s">
        <v>117</v>
      </c>
      <c r="B65" s="4" t="s">
        <v>190</v>
      </c>
      <c r="C65" s="4" t="s">
        <v>18</v>
      </c>
      <c r="D65" s="4" t="s">
        <v>15</v>
      </c>
    </row>
    <row r="66" spans="1:4" x14ac:dyDescent="0.25">
      <c r="A66" s="2" t="s">
        <v>118</v>
      </c>
      <c r="B66" s="4">
        <v>540</v>
      </c>
      <c r="C66" s="4" t="s">
        <v>17</v>
      </c>
      <c r="D66" s="4" t="s">
        <v>14</v>
      </c>
    </row>
    <row r="67" spans="1:4" x14ac:dyDescent="0.25">
      <c r="A67" s="2" t="s">
        <v>119</v>
      </c>
      <c r="B67" s="4">
        <v>579.29999999999995</v>
      </c>
      <c r="C67" s="4" t="s">
        <v>18</v>
      </c>
      <c r="D67" s="4" t="s">
        <v>15</v>
      </c>
    </row>
    <row r="68" spans="1:4" x14ac:dyDescent="0.25">
      <c r="A68" s="2" t="s">
        <v>120</v>
      </c>
      <c r="B68" s="4">
        <v>544.59500000000003</v>
      </c>
      <c r="C68" s="4" t="s">
        <v>17</v>
      </c>
      <c r="D68" s="4" t="s">
        <v>15</v>
      </c>
    </row>
    <row r="69" spans="1:4" x14ac:dyDescent="0.25">
      <c r="A69" s="2" t="s">
        <v>121</v>
      </c>
      <c r="B69" s="4">
        <v>540</v>
      </c>
      <c r="C69" s="4" t="s">
        <v>17</v>
      </c>
      <c r="D69" s="4" t="s">
        <v>14</v>
      </c>
    </row>
    <row r="70" spans="1:4" x14ac:dyDescent="0.25">
      <c r="A70" s="2" t="s">
        <v>122</v>
      </c>
      <c r="B70" s="4">
        <v>536</v>
      </c>
      <c r="C70" s="4" t="s">
        <v>17</v>
      </c>
      <c r="D70" s="4" t="s">
        <v>15</v>
      </c>
    </row>
    <row r="71" spans="1:4" x14ac:dyDescent="0.25">
      <c r="A71" s="2" t="s">
        <v>123</v>
      </c>
      <c r="B71" s="4">
        <v>562</v>
      </c>
      <c r="C71" s="4" t="s">
        <v>17</v>
      </c>
      <c r="D71" s="4" t="s">
        <v>15</v>
      </c>
    </row>
    <row r="72" spans="1:4" x14ac:dyDescent="0.25">
      <c r="A72" s="2" t="s">
        <v>124</v>
      </c>
      <c r="B72" s="4">
        <v>591</v>
      </c>
      <c r="C72" s="4" t="s">
        <v>17</v>
      </c>
      <c r="D72" s="4" t="s">
        <v>14</v>
      </c>
    </row>
    <row r="73" spans="1:4" x14ac:dyDescent="0.25">
      <c r="A73" s="2" t="s">
        <v>125</v>
      </c>
      <c r="B73" s="4">
        <v>547.62</v>
      </c>
      <c r="C73" s="4" t="s">
        <v>18</v>
      </c>
      <c r="D73" s="4" t="s">
        <v>14</v>
      </c>
    </row>
    <row r="74" spans="1:4" x14ac:dyDescent="0.25">
      <c r="A74" s="2" t="s">
        <v>126</v>
      </c>
      <c r="B74" s="4">
        <v>555</v>
      </c>
      <c r="C74" s="4" t="s">
        <v>17</v>
      </c>
      <c r="D74" s="4" t="s">
        <v>14</v>
      </c>
    </row>
    <row r="75" spans="1:4" x14ac:dyDescent="0.25">
      <c r="A75" s="2" t="s">
        <v>127</v>
      </c>
      <c r="B75" s="4" t="s">
        <v>192</v>
      </c>
      <c r="C75" s="4" t="s">
        <v>18</v>
      </c>
      <c r="D75" s="4" t="s">
        <v>16</v>
      </c>
    </row>
    <row r="76" spans="1:4" x14ac:dyDescent="0.25">
      <c r="A76" s="2" t="s">
        <v>128</v>
      </c>
      <c r="B76" s="4">
        <v>528</v>
      </c>
      <c r="C76" s="4" t="s">
        <v>17</v>
      </c>
      <c r="D76" s="4" t="s">
        <v>15</v>
      </c>
    </row>
    <row r="77" spans="1:4" x14ac:dyDescent="0.25">
      <c r="A77" s="2" t="s">
        <v>129</v>
      </c>
      <c r="B77" s="4">
        <v>555</v>
      </c>
      <c r="C77" s="4" t="s">
        <v>17</v>
      </c>
      <c r="D77" s="4" t="s">
        <v>14</v>
      </c>
    </row>
    <row r="78" spans="1:4" x14ac:dyDescent="0.25">
      <c r="A78" s="2" t="s">
        <v>130</v>
      </c>
      <c r="B78" s="4">
        <v>553</v>
      </c>
      <c r="C78" s="4" t="s">
        <v>51</v>
      </c>
      <c r="D78" s="4" t="s">
        <v>16</v>
      </c>
    </row>
    <row r="79" spans="1:4" x14ac:dyDescent="0.25">
      <c r="A79" s="2" t="s">
        <v>131</v>
      </c>
      <c r="B79" s="4">
        <v>549.55999999999995</v>
      </c>
      <c r="C79" s="4" t="s">
        <v>17</v>
      </c>
      <c r="D79" s="4" t="s">
        <v>14</v>
      </c>
    </row>
    <row r="80" spans="1:4" x14ac:dyDescent="0.25">
      <c r="A80" s="2" t="s">
        <v>132</v>
      </c>
      <c r="B80" s="4">
        <v>560</v>
      </c>
      <c r="C80" s="4" t="s">
        <v>17</v>
      </c>
      <c r="D80" s="4" t="s">
        <v>14</v>
      </c>
    </row>
    <row r="81" spans="1:4" x14ac:dyDescent="0.25">
      <c r="A81" s="2" t="s">
        <v>133</v>
      </c>
      <c r="B81" s="4">
        <v>502.05939999999998</v>
      </c>
      <c r="C81" s="4" t="s">
        <v>17</v>
      </c>
      <c r="D81" s="4" t="s">
        <v>14</v>
      </c>
    </row>
    <row r="82" spans="1:4" x14ac:dyDescent="0.25">
      <c r="A82" s="2" t="s">
        <v>134</v>
      </c>
      <c r="B82" s="4">
        <v>580</v>
      </c>
      <c r="C82" s="4" t="s">
        <v>17</v>
      </c>
      <c r="D82" s="4" t="s">
        <v>16</v>
      </c>
    </row>
    <row r="83" spans="1:4" x14ac:dyDescent="0.25">
      <c r="A83" s="2" t="s">
        <v>135</v>
      </c>
      <c r="B83" s="4">
        <v>540</v>
      </c>
      <c r="C83" s="4" t="s">
        <v>17</v>
      </c>
      <c r="D83" s="4" t="s">
        <v>16</v>
      </c>
    </row>
    <row r="84" spans="1:4" x14ac:dyDescent="0.25">
      <c r="A84" s="2" t="s">
        <v>136</v>
      </c>
      <c r="B84" s="4">
        <v>513</v>
      </c>
      <c r="C84" s="4" t="s">
        <v>17</v>
      </c>
      <c r="D84" s="4" t="s">
        <v>52</v>
      </c>
    </row>
    <row r="85" spans="1:4" x14ac:dyDescent="0.25">
      <c r="A85" s="2" t="s">
        <v>137</v>
      </c>
      <c r="B85" s="4">
        <v>568</v>
      </c>
      <c r="C85" s="4" t="s">
        <v>17</v>
      </c>
      <c r="D85" s="4" t="s">
        <v>14</v>
      </c>
    </row>
    <row r="86" spans="1:4" x14ac:dyDescent="0.25">
      <c r="A86" s="2" t="s">
        <v>138</v>
      </c>
      <c r="B86" s="4">
        <v>527.32000000000005</v>
      </c>
      <c r="C86" s="4" t="s">
        <v>17</v>
      </c>
      <c r="D86" s="4" t="s">
        <v>16</v>
      </c>
    </row>
    <row r="87" spans="1:4" x14ac:dyDescent="0.25">
      <c r="A87" s="2" t="s">
        <v>139</v>
      </c>
      <c r="B87" s="4">
        <v>560.29999999999995</v>
      </c>
      <c r="C87" s="4" t="s">
        <v>53</v>
      </c>
      <c r="D87" s="4" t="s">
        <v>14</v>
      </c>
    </row>
    <row r="88" spans="1:4" x14ac:dyDescent="0.25">
      <c r="A88" s="2" t="s">
        <v>140</v>
      </c>
      <c r="B88" s="4" t="s">
        <v>191</v>
      </c>
      <c r="C88" s="4" t="s">
        <v>17</v>
      </c>
      <c r="D88" s="4" t="s">
        <v>14</v>
      </c>
    </row>
    <row r="89" spans="1:4" x14ac:dyDescent="0.25">
      <c r="A89" s="2" t="s">
        <v>141</v>
      </c>
      <c r="B89" s="4">
        <v>598</v>
      </c>
      <c r="C89" s="4" t="s">
        <v>49</v>
      </c>
      <c r="D89" s="4" t="s">
        <v>14</v>
      </c>
    </row>
    <row r="90" spans="1:4" x14ac:dyDescent="0.25">
      <c r="A90" s="2" t="s">
        <v>142</v>
      </c>
      <c r="B90" s="4">
        <v>495</v>
      </c>
      <c r="C90" s="4" t="s">
        <v>18</v>
      </c>
      <c r="D90" s="4" t="s">
        <v>15</v>
      </c>
    </row>
    <row r="91" spans="1:4" x14ac:dyDescent="0.25">
      <c r="A91" s="2" t="s">
        <v>143</v>
      </c>
      <c r="B91" s="4">
        <v>538</v>
      </c>
      <c r="C91" s="4" t="s">
        <v>17</v>
      </c>
      <c r="D91" s="4" t="s">
        <v>15</v>
      </c>
    </row>
    <row r="92" spans="1:4" x14ac:dyDescent="0.25">
      <c r="A92" s="2" t="s">
        <v>144</v>
      </c>
      <c r="B92" s="4">
        <v>576</v>
      </c>
      <c r="C92" s="4" t="s">
        <v>17</v>
      </c>
      <c r="D92" s="4" t="s">
        <v>15</v>
      </c>
    </row>
    <row r="93" spans="1:4" x14ac:dyDescent="0.25">
      <c r="A93" s="2" t="s">
        <v>145</v>
      </c>
      <c r="B93" s="4">
        <v>544</v>
      </c>
      <c r="C93" s="4" t="s">
        <v>17</v>
      </c>
      <c r="D93" s="4" t="s">
        <v>15</v>
      </c>
    </row>
    <row r="94" spans="1:4" x14ac:dyDescent="0.25">
      <c r="A94" s="2" t="s">
        <v>146</v>
      </c>
      <c r="B94" s="4">
        <v>596</v>
      </c>
      <c r="C94" s="4" t="s">
        <v>18</v>
      </c>
      <c r="D94" s="4" t="s">
        <v>15</v>
      </c>
    </row>
  </sheetData>
  <sortState xmlns:xlrd2="http://schemas.microsoft.com/office/spreadsheetml/2017/richdata2" ref="A11:D94">
    <sortCondition ref="A11:A94"/>
  </sortState>
  <conditionalFormatting sqref="B1">
    <cfRule type="cellIs" dxfId="27" priority="1" operator="equal">
      <formula>"000 - template file"</formula>
    </cfRule>
  </conditionalFormatting>
  <conditionalFormatting sqref="B2">
    <cfRule type="cellIs" dxfId="26" priority="2" operator="equal">
      <formula>"Analyte"</formula>
    </cfRule>
  </conditionalFormatting>
  <conditionalFormatting sqref="B3 B9">
    <cfRule type="cellIs" dxfId="25" priority="3" operator="equal">
      <formula>""</formula>
    </cfRule>
  </conditionalFormatting>
  <conditionalFormatting sqref="B11:D94">
    <cfRule type="expression" dxfId="24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989A2-2219-452B-A987-CEAA9A3525FB}">
  <sheetPr codeName="Sheet14">
    <tabColor theme="5" tint="0.79998168889431442"/>
  </sheetPr>
  <dimension ref="A1:D80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GBM922-5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Pb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AVERAGE(B$11:B$80)</f>
        <v>110.65116666666668</v>
      </c>
      <c r="C4" s="3"/>
      <c r="D4" s="3"/>
    </row>
    <row r="5" spans="1:4" ht="13" x14ac:dyDescent="0.3">
      <c r="A5" s="1" t="s">
        <v>3</v>
      </c>
      <c r="B5" s="3">
        <f>STDEV(B$11:B$80)</f>
        <v>4.9608098339927889</v>
      </c>
      <c r="C5" s="3"/>
      <c r="D5" s="3"/>
    </row>
    <row r="6" spans="1:4" ht="13" x14ac:dyDescent="0.3">
      <c r="A6" s="1" t="s">
        <v>0</v>
      </c>
      <c r="B6" s="3">
        <f>COUNT(B$11:B$80)</f>
        <v>60</v>
      </c>
      <c r="C6" s="3"/>
      <c r="D6" s="3"/>
    </row>
    <row r="7" spans="1:4" ht="13" x14ac:dyDescent="0.3">
      <c r="A7" s="1" t="s">
        <v>6</v>
      </c>
      <c r="B7" s="3">
        <f>TINV(0.05,B6-1)*B5/SQRT(B6-1)</f>
        <v>1.292327717144133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63</v>
      </c>
      <c r="B11" s="4" t="s">
        <v>48</v>
      </c>
      <c r="C11" s="4" t="s">
        <v>17</v>
      </c>
      <c r="D11" s="4" t="s">
        <v>14</v>
      </c>
    </row>
    <row r="12" spans="1:4" x14ac:dyDescent="0.25">
      <c r="A12" s="2" t="s">
        <v>64</v>
      </c>
      <c r="B12" s="4">
        <v>116</v>
      </c>
      <c r="C12" s="4" t="s">
        <v>17</v>
      </c>
      <c r="D12" s="4" t="s">
        <v>15</v>
      </c>
    </row>
    <row r="13" spans="1:4" x14ac:dyDescent="0.25">
      <c r="A13" s="2" t="s">
        <v>65</v>
      </c>
      <c r="B13" s="4">
        <v>114.73</v>
      </c>
      <c r="C13" s="4" t="s">
        <v>17</v>
      </c>
      <c r="D13" s="4" t="s">
        <v>14</v>
      </c>
    </row>
    <row r="14" spans="1:4" x14ac:dyDescent="0.25">
      <c r="A14" s="2" t="s">
        <v>66</v>
      </c>
      <c r="B14" s="4">
        <v>111.23</v>
      </c>
      <c r="C14" s="4" t="s">
        <v>17</v>
      </c>
      <c r="D14" s="4" t="s">
        <v>16</v>
      </c>
    </row>
    <row r="15" spans="1:4" x14ac:dyDescent="0.25">
      <c r="A15" s="2" t="s">
        <v>67</v>
      </c>
      <c r="B15" s="4">
        <v>112</v>
      </c>
      <c r="C15" s="4" t="s">
        <v>17</v>
      </c>
      <c r="D15" s="4" t="s">
        <v>15</v>
      </c>
    </row>
    <row r="16" spans="1:4" x14ac:dyDescent="0.25">
      <c r="A16" s="2" t="s">
        <v>68</v>
      </c>
      <c r="B16" s="4">
        <v>110</v>
      </c>
      <c r="C16" s="4" t="s">
        <v>17</v>
      </c>
      <c r="D16" s="4" t="s">
        <v>16</v>
      </c>
    </row>
    <row r="17" spans="1:4" x14ac:dyDescent="0.25">
      <c r="A17" s="2" t="s">
        <v>69</v>
      </c>
      <c r="B17" s="4">
        <v>112</v>
      </c>
      <c r="C17" s="4" t="s">
        <v>17</v>
      </c>
      <c r="D17" s="4" t="s">
        <v>16</v>
      </c>
    </row>
    <row r="18" spans="1:4" x14ac:dyDescent="0.25">
      <c r="A18" s="2" t="s">
        <v>70</v>
      </c>
      <c r="B18" s="4">
        <v>115</v>
      </c>
      <c r="C18" s="4" t="s">
        <v>17</v>
      </c>
      <c r="D18" s="4" t="s">
        <v>16</v>
      </c>
    </row>
    <row r="19" spans="1:4" x14ac:dyDescent="0.25">
      <c r="A19" s="2" t="s">
        <v>71</v>
      </c>
      <c r="B19" s="4">
        <v>111</v>
      </c>
      <c r="C19" s="4" t="s">
        <v>17</v>
      </c>
      <c r="D19" s="4" t="s">
        <v>16</v>
      </c>
    </row>
    <row r="20" spans="1:4" x14ac:dyDescent="0.25">
      <c r="A20" s="2" t="s">
        <v>72</v>
      </c>
      <c r="B20" s="4" t="s">
        <v>193</v>
      </c>
      <c r="C20" s="4" t="s">
        <v>17</v>
      </c>
      <c r="D20" s="4"/>
    </row>
    <row r="21" spans="1:4" x14ac:dyDescent="0.25">
      <c r="A21" s="2" t="s">
        <v>73</v>
      </c>
      <c r="B21" s="4">
        <v>112</v>
      </c>
      <c r="C21" s="4" t="s">
        <v>17</v>
      </c>
      <c r="D21" s="4" t="s">
        <v>14</v>
      </c>
    </row>
    <row r="22" spans="1:4" x14ac:dyDescent="0.25">
      <c r="A22" s="2" t="s">
        <v>74</v>
      </c>
      <c r="B22" s="4">
        <v>107</v>
      </c>
      <c r="C22" s="4" t="s">
        <v>17</v>
      </c>
      <c r="D22" s="4" t="s">
        <v>14</v>
      </c>
    </row>
    <row r="23" spans="1:4" x14ac:dyDescent="0.25">
      <c r="A23" s="2" t="s">
        <v>75</v>
      </c>
      <c r="B23" s="4">
        <v>112</v>
      </c>
      <c r="C23" s="4" t="s">
        <v>17</v>
      </c>
      <c r="D23" s="4" t="s">
        <v>14</v>
      </c>
    </row>
    <row r="24" spans="1:4" x14ac:dyDescent="0.25">
      <c r="A24" s="2" t="s">
        <v>76</v>
      </c>
      <c r="B24" s="4">
        <v>110</v>
      </c>
      <c r="C24" s="4" t="s">
        <v>17</v>
      </c>
      <c r="D24" s="4" t="s">
        <v>14</v>
      </c>
    </row>
    <row r="25" spans="1:4" x14ac:dyDescent="0.25">
      <c r="A25" s="2" t="s">
        <v>77</v>
      </c>
      <c r="B25" s="4">
        <v>108</v>
      </c>
      <c r="C25" s="4" t="s">
        <v>17</v>
      </c>
      <c r="D25" s="4" t="s">
        <v>16</v>
      </c>
    </row>
    <row r="26" spans="1:4" x14ac:dyDescent="0.25">
      <c r="A26" s="2" t="s">
        <v>78</v>
      </c>
      <c r="B26" s="4">
        <v>108</v>
      </c>
      <c r="C26" s="4" t="s">
        <v>17</v>
      </c>
      <c r="D26" s="4" t="s">
        <v>14</v>
      </c>
    </row>
    <row r="27" spans="1:4" x14ac:dyDescent="0.25">
      <c r="A27" s="2" t="s">
        <v>79</v>
      </c>
      <c r="B27" s="4">
        <v>108</v>
      </c>
      <c r="C27" s="4" t="s">
        <v>17</v>
      </c>
      <c r="D27" s="4" t="s">
        <v>14</v>
      </c>
    </row>
    <row r="28" spans="1:4" x14ac:dyDescent="0.25">
      <c r="A28" s="2" t="s">
        <v>80</v>
      </c>
      <c r="B28" s="4">
        <v>108</v>
      </c>
      <c r="C28" s="4" t="s">
        <v>17</v>
      </c>
      <c r="D28" s="4" t="s">
        <v>14</v>
      </c>
    </row>
    <row r="29" spans="1:4" x14ac:dyDescent="0.25">
      <c r="A29" s="2" t="s">
        <v>81</v>
      </c>
      <c r="B29" s="4">
        <v>107</v>
      </c>
      <c r="C29" s="4" t="s">
        <v>17</v>
      </c>
      <c r="D29" s="4" t="s">
        <v>14</v>
      </c>
    </row>
    <row r="30" spans="1:4" x14ac:dyDescent="0.25">
      <c r="A30" s="2" t="s">
        <v>82</v>
      </c>
      <c r="B30" s="4">
        <v>110</v>
      </c>
      <c r="C30" s="4" t="s">
        <v>17</v>
      </c>
      <c r="D30" s="4" t="s">
        <v>14</v>
      </c>
    </row>
    <row r="31" spans="1:4" x14ac:dyDescent="0.25">
      <c r="A31" s="2" t="s">
        <v>83</v>
      </c>
      <c r="B31" s="4">
        <v>114</v>
      </c>
      <c r="C31" s="4" t="s">
        <v>17</v>
      </c>
      <c r="D31" s="4" t="s">
        <v>15</v>
      </c>
    </row>
    <row r="32" spans="1:4" x14ac:dyDescent="0.25">
      <c r="A32" s="2" t="s">
        <v>84</v>
      </c>
      <c r="B32" s="4">
        <v>114</v>
      </c>
      <c r="C32" s="4" t="s">
        <v>17</v>
      </c>
      <c r="D32" s="4" t="s">
        <v>15</v>
      </c>
    </row>
    <row r="33" spans="1:4" x14ac:dyDescent="0.25">
      <c r="A33" s="2" t="s">
        <v>85</v>
      </c>
      <c r="B33" s="4">
        <v>112</v>
      </c>
      <c r="C33" s="4" t="s">
        <v>17</v>
      </c>
      <c r="D33" s="4" t="s">
        <v>14</v>
      </c>
    </row>
    <row r="34" spans="1:4" x14ac:dyDescent="0.25">
      <c r="A34" s="2" t="s">
        <v>86</v>
      </c>
      <c r="B34" s="4">
        <v>117</v>
      </c>
      <c r="C34" s="4" t="s">
        <v>17</v>
      </c>
      <c r="D34" s="4" t="s">
        <v>19</v>
      </c>
    </row>
    <row r="35" spans="1:4" x14ac:dyDescent="0.25">
      <c r="A35" s="2" t="s">
        <v>87</v>
      </c>
      <c r="B35" s="4">
        <v>109.32</v>
      </c>
      <c r="C35" s="4" t="s">
        <v>17</v>
      </c>
      <c r="D35" s="4" t="s">
        <v>16</v>
      </c>
    </row>
    <row r="36" spans="1:4" x14ac:dyDescent="0.25">
      <c r="A36" s="2" t="s">
        <v>88</v>
      </c>
      <c r="B36" s="4">
        <v>105</v>
      </c>
      <c r="C36" s="4" t="s">
        <v>17</v>
      </c>
      <c r="D36" s="4"/>
    </row>
    <row r="37" spans="1:4" x14ac:dyDescent="0.25">
      <c r="A37" s="2" t="s">
        <v>89</v>
      </c>
      <c r="B37" s="4">
        <v>105</v>
      </c>
      <c r="C37" s="4" t="s">
        <v>17</v>
      </c>
      <c r="D37" s="4" t="s">
        <v>14</v>
      </c>
    </row>
    <row r="38" spans="1:4" x14ac:dyDescent="0.25">
      <c r="A38" s="2" t="s">
        <v>90</v>
      </c>
      <c r="B38" s="4">
        <v>101</v>
      </c>
      <c r="C38" s="4" t="s">
        <v>17</v>
      </c>
      <c r="D38" s="4" t="s">
        <v>16</v>
      </c>
    </row>
    <row r="39" spans="1:4" x14ac:dyDescent="0.25">
      <c r="A39" s="2" t="s">
        <v>91</v>
      </c>
      <c r="B39" s="4">
        <v>113</v>
      </c>
      <c r="C39" s="4" t="s">
        <v>17</v>
      </c>
      <c r="D39" s="4" t="s">
        <v>14</v>
      </c>
    </row>
    <row r="40" spans="1:4" x14ac:dyDescent="0.25">
      <c r="A40" s="2" t="s">
        <v>92</v>
      </c>
      <c r="B40" s="4">
        <v>111.81</v>
      </c>
      <c r="C40" s="4" t="s">
        <v>17</v>
      </c>
      <c r="D40" s="4" t="s">
        <v>14</v>
      </c>
    </row>
    <row r="41" spans="1:4" x14ac:dyDescent="0.25">
      <c r="A41" s="2" t="s">
        <v>93</v>
      </c>
      <c r="B41" s="4">
        <v>113.39</v>
      </c>
      <c r="C41" s="4" t="s">
        <v>49</v>
      </c>
      <c r="D41" s="4" t="s">
        <v>14</v>
      </c>
    </row>
    <row r="42" spans="1:4" x14ac:dyDescent="0.25">
      <c r="A42" s="2" t="s">
        <v>94</v>
      </c>
      <c r="B42" s="4">
        <v>116</v>
      </c>
      <c r="C42" s="4" t="s">
        <v>17</v>
      </c>
      <c r="D42" s="4" t="s">
        <v>16</v>
      </c>
    </row>
    <row r="43" spans="1:4" x14ac:dyDescent="0.25">
      <c r="A43" s="2" t="s">
        <v>95</v>
      </c>
      <c r="B43" s="4" t="s">
        <v>194</v>
      </c>
      <c r="C43" s="4" t="s">
        <v>17</v>
      </c>
      <c r="D43" s="4" t="s">
        <v>14</v>
      </c>
    </row>
    <row r="44" spans="1:4" x14ac:dyDescent="0.25">
      <c r="A44" s="2" t="s">
        <v>96</v>
      </c>
      <c r="B44" s="4">
        <v>121</v>
      </c>
      <c r="C44" s="4" t="s">
        <v>17</v>
      </c>
      <c r="D44" s="4"/>
    </row>
    <row r="45" spans="1:4" x14ac:dyDescent="0.25">
      <c r="A45" s="2" t="s">
        <v>97</v>
      </c>
      <c r="B45" s="4">
        <v>117</v>
      </c>
      <c r="C45" s="4" t="s">
        <v>17</v>
      </c>
      <c r="D45" s="4" t="s">
        <v>15</v>
      </c>
    </row>
    <row r="46" spans="1:4" x14ac:dyDescent="0.25">
      <c r="A46" s="2" t="s">
        <v>98</v>
      </c>
      <c r="B46" s="4" t="s">
        <v>47</v>
      </c>
      <c r="C46" s="4" t="s">
        <v>18</v>
      </c>
      <c r="D46" s="4" t="s">
        <v>15</v>
      </c>
    </row>
    <row r="47" spans="1:4" x14ac:dyDescent="0.25">
      <c r="A47" s="2" t="s">
        <v>99</v>
      </c>
      <c r="B47" s="4" t="s">
        <v>169</v>
      </c>
      <c r="C47" s="4"/>
      <c r="D47" s="4" t="s">
        <v>16</v>
      </c>
    </row>
    <row r="48" spans="1:4" x14ac:dyDescent="0.25">
      <c r="A48" s="2" t="s">
        <v>100</v>
      </c>
      <c r="B48" s="4">
        <v>97.88</v>
      </c>
      <c r="C48" s="4" t="s">
        <v>17</v>
      </c>
      <c r="D48" s="4" t="s">
        <v>14</v>
      </c>
    </row>
    <row r="49" spans="1:4" x14ac:dyDescent="0.25">
      <c r="A49" s="2" t="s">
        <v>101</v>
      </c>
      <c r="B49" s="4">
        <v>111</v>
      </c>
      <c r="C49" s="4" t="s">
        <v>17</v>
      </c>
      <c r="D49" s="4"/>
    </row>
    <row r="50" spans="1:4" x14ac:dyDescent="0.25">
      <c r="A50" s="2" t="s">
        <v>102</v>
      </c>
      <c r="B50" s="4">
        <v>112.98</v>
      </c>
      <c r="C50" s="4" t="s">
        <v>17</v>
      </c>
      <c r="D50" s="4" t="s">
        <v>15</v>
      </c>
    </row>
    <row r="51" spans="1:4" x14ac:dyDescent="0.25">
      <c r="A51" s="2" t="s">
        <v>103</v>
      </c>
      <c r="B51" s="4">
        <v>111.45</v>
      </c>
      <c r="C51" s="4" t="s">
        <v>17</v>
      </c>
      <c r="D51" s="4" t="s">
        <v>14</v>
      </c>
    </row>
    <row r="52" spans="1:4" x14ac:dyDescent="0.25">
      <c r="A52" s="2" t="s">
        <v>104</v>
      </c>
      <c r="B52" s="4">
        <v>114.48</v>
      </c>
      <c r="C52" s="4" t="s">
        <v>17</v>
      </c>
      <c r="D52" s="4" t="s">
        <v>14</v>
      </c>
    </row>
    <row r="53" spans="1:4" x14ac:dyDescent="0.25">
      <c r="A53" s="2" t="s">
        <v>105</v>
      </c>
      <c r="B53" s="4">
        <v>104.16</v>
      </c>
      <c r="C53" s="4" t="s">
        <v>17</v>
      </c>
      <c r="D53" s="4" t="s">
        <v>14</v>
      </c>
    </row>
    <row r="54" spans="1:4" x14ac:dyDescent="0.25">
      <c r="A54" s="2" t="s">
        <v>106</v>
      </c>
      <c r="B54" s="4">
        <v>110</v>
      </c>
      <c r="C54" s="4" t="s">
        <v>17</v>
      </c>
      <c r="D54" s="4" t="s">
        <v>14</v>
      </c>
    </row>
    <row r="55" spans="1:4" x14ac:dyDescent="0.25">
      <c r="A55" s="2" t="s">
        <v>107</v>
      </c>
      <c r="B55" s="4" t="s">
        <v>39</v>
      </c>
      <c r="C55" s="4" t="s">
        <v>17</v>
      </c>
      <c r="D55" s="4" t="s">
        <v>14</v>
      </c>
    </row>
    <row r="56" spans="1:4" x14ac:dyDescent="0.25">
      <c r="A56" s="2" t="s">
        <v>108</v>
      </c>
      <c r="B56" s="4" t="s">
        <v>195</v>
      </c>
      <c r="C56" s="4" t="s">
        <v>18</v>
      </c>
      <c r="D56" s="4" t="s">
        <v>15</v>
      </c>
    </row>
    <row r="57" spans="1:4" x14ac:dyDescent="0.25">
      <c r="A57" s="2" t="s">
        <v>109</v>
      </c>
      <c r="B57" s="4">
        <v>108</v>
      </c>
      <c r="C57" s="4" t="s">
        <v>17</v>
      </c>
      <c r="D57" s="4" t="s">
        <v>14</v>
      </c>
    </row>
    <row r="58" spans="1:4" x14ac:dyDescent="0.25">
      <c r="A58" s="2" t="s">
        <v>110</v>
      </c>
      <c r="B58" s="4">
        <v>116.9</v>
      </c>
      <c r="C58" s="4" t="s">
        <v>18</v>
      </c>
      <c r="D58" s="4" t="s">
        <v>15</v>
      </c>
    </row>
    <row r="59" spans="1:4" x14ac:dyDescent="0.25">
      <c r="A59" s="2" t="s">
        <v>111</v>
      </c>
      <c r="B59" s="4" t="s">
        <v>39</v>
      </c>
      <c r="C59" s="4" t="s">
        <v>17</v>
      </c>
      <c r="D59" s="4" t="s">
        <v>15</v>
      </c>
    </row>
    <row r="60" spans="1:4" x14ac:dyDescent="0.25">
      <c r="A60" s="2" t="s">
        <v>112</v>
      </c>
      <c r="B60" s="4">
        <v>110</v>
      </c>
      <c r="C60" s="4" t="s">
        <v>17</v>
      </c>
      <c r="D60" s="4" t="s">
        <v>14</v>
      </c>
    </row>
    <row r="61" spans="1:4" x14ac:dyDescent="0.25">
      <c r="A61" s="2" t="s">
        <v>113</v>
      </c>
      <c r="B61" s="4" t="s">
        <v>168</v>
      </c>
      <c r="C61" s="4" t="s">
        <v>17</v>
      </c>
      <c r="D61" s="4" t="s">
        <v>14</v>
      </c>
    </row>
    <row r="62" spans="1:4" x14ac:dyDescent="0.25">
      <c r="A62" s="2" t="s">
        <v>114</v>
      </c>
      <c r="B62" s="4">
        <v>114.35</v>
      </c>
      <c r="C62" s="4" t="s">
        <v>18</v>
      </c>
      <c r="D62" s="4" t="s">
        <v>14</v>
      </c>
    </row>
    <row r="63" spans="1:4" x14ac:dyDescent="0.25">
      <c r="A63" s="2" t="s">
        <v>115</v>
      </c>
      <c r="B63" s="4">
        <v>106</v>
      </c>
      <c r="C63" s="4" t="s">
        <v>17</v>
      </c>
      <c r="D63" s="4" t="s">
        <v>14</v>
      </c>
    </row>
    <row r="64" spans="1:4" x14ac:dyDescent="0.25">
      <c r="A64" s="2" t="s">
        <v>116</v>
      </c>
      <c r="B64" s="4">
        <v>119</v>
      </c>
      <c r="C64" s="4" t="s">
        <v>18</v>
      </c>
      <c r="D64" s="4" t="s">
        <v>16</v>
      </c>
    </row>
    <row r="65" spans="1:4" x14ac:dyDescent="0.25">
      <c r="A65" s="2" t="s">
        <v>117</v>
      </c>
      <c r="B65" s="4">
        <v>111</v>
      </c>
      <c r="C65" s="4" t="s">
        <v>17</v>
      </c>
      <c r="D65" s="4" t="s">
        <v>14</v>
      </c>
    </row>
    <row r="66" spans="1:4" x14ac:dyDescent="0.25">
      <c r="A66" s="2" t="s">
        <v>118</v>
      </c>
      <c r="B66" s="4" t="s">
        <v>196</v>
      </c>
      <c r="C66" s="4" t="s">
        <v>51</v>
      </c>
      <c r="D66" s="4" t="s">
        <v>16</v>
      </c>
    </row>
    <row r="67" spans="1:4" x14ac:dyDescent="0.25">
      <c r="A67" s="2" t="s">
        <v>119</v>
      </c>
      <c r="B67" s="4">
        <v>105.92</v>
      </c>
      <c r="C67" s="4" t="s">
        <v>17</v>
      </c>
      <c r="D67" s="4" t="s">
        <v>14</v>
      </c>
    </row>
    <row r="68" spans="1:4" x14ac:dyDescent="0.25">
      <c r="A68" s="2" t="s">
        <v>120</v>
      </c>
      <c r="B68" s="4">
        <v>118</v>
      </c>
      <c r="C68" s="4" t="s">
        <v>17</v>
      </c>
      <c r="D68" s="4" t="s">
        <v>14</v>
      </c>
    </row>
    <row r="69" spans="1:4" x14ac:dyDescent="0.25">
      <c r="A69" s="2" t="s">
        <v>121</v>
      </c>
      <c r="B69" s="4">
        <v>121.1</v>
      </c>
      <c r="C69" s="4" t="s">
        <v>17</v>
      </c>
      <c r="D69" s="4" t="s">
        <v>16</v>
      </c>
    </row>
    <row r="70" spans="1:4" x14ac:dyDescent="0.25">
      <c r="A70" s="2" t="s">
        <v>122</v>
      </c>
      <c r="B70" s="4">
        <v>105</v>
      </c>
      <c r="C70" s="4" t="s">
        <v>17</v>
      </c>
      <c r="D70" s="4" t="s">
        <v>16</v>
      </c>
    </row>
    <row r="71" spans="1:4" x14ac:dyDescent="0.25">
      <c r="A71" s="2" t="s">
        <v>123</v>
      </c>
      <c r="B71" s="4">
        <v>104</v>
      </c>
      <c r="C71" s="4" t="s">
        <v>17</v>
      </c>
      <c r="D71" s="4" t="s">
        <v>52</v>
      </c>
    </row>
    <row r="72" spans="1:4" x14ac:dyDescent="0.25">
      <c r="A72" s="2" t="s">
        <v>124</v>
      </c>
      <c r="B72" s="4">
        <v>98</v>
      </c>
      <c r="C72" s="4" t="s">
        <v>17</v>
      </c>
      <c r="D72" s="4" t="s">
        <v>14</v>
      </c>
    </row>
    <row r="73" spans="1:4" x14ac:dyDescent="0.25">
      <c r="A73" s="2" t="s">
        <v>125</v>
      </c>
      <c r="B73" s="4">
        <v>107.47</v>
      </c>
      <c r="C73" s="4" t="s">
        <v>17</v>
      </c>
      <c r="D73" s="4" t="s">
        <v>16</v>
      </c>
    </row>
    <row r="74" spans="1:4" x14ac:dyDescent="0.25">
      <c r="A74" s="2" t="s">
        <v>126</v>
      </c>
      <c r="B74" s="4">
        <v>114.3</v>
      </c>
      <c r="C74" s="4" t="s">
        <v>55</v>
      </c>
      <c r="D74" s="4" t="s">
        <v>52</v>
      </c>
    </row>
    <row r="75" spans="1:4" x14ac:dyDescent="0.25">
      <c r="A75" s="2" t="s">
        <v>127</v>
      </c>
      <c r="B75" s="4">
        <v>104</v>
      </c>
      <c r="C75" s="4" t="s">
        <v>17</v>
      </c>
      <c r="D75" s="4" t="s">
        <v>14</v>
      </c>
    </row>
    <row r="76" spans="1:4" x14ac:dyDescent="0.25">
      <c r="A76" s="2" t="s">
        <v>128</v>
      </c>
      <c r="B76" s="4">
        <v>113</v>
      </c>
      <c r="C76" s="4" t="s">
        <v>49</v>
      </c>
      <c r="D76" s="4" t="s">
        <v>14</v>
      </c>
    </row>
    <row r="77" spans="1:4" x14ac:dyDescent="0.25">
      <c r="A77" s="2" t="s">
        <v>129</v>
      </c>
      <c r="B77" s="4">
        <v>108.6</v>
      </c>
      <c r="C77" s="4" t="s">
        <v>18</v>
      </c>
      <c r="D77" s="4" t="s">
        <v>15</v>
      </c>
    </row>
    <row r="78" spans="1:4" x14ac:dyDescent="0.25">
      <c r="A78" s="2" t="s">
        <v>130</v>
      </c>
      <c r="B78" s="4">
        <v>108</v>
      </c>
      <c r="C78" s="4" t="s">
        <v>17</v>
      </c>
      <c r="D78" s="4" t="s">
        <v>15</v>
      </c>
    </row>
    <row r="79" spans="1:4" x14ac:dyDescent="0.25">
      <c r="A79" s="2" t="s">
        <v>131</v>
      </c>
      <c r="B79" s="4">
        <v>108</v>
      </c>
      <c r="C79" s="4" t="s">
        <v>17</v>
      </c>
      <c r="D79" s="4" t="s">
        <v>15</v>
      </c>
    </row>
    <row r="80" spans="1:4" x14ac:dyDescent="0.25">
      <c r="A80" s="2" t="s">
        <v>132</v>
      </c>
      <c r="B80" s="4">
        <v>115</v>
      </c>
      <c r="C80" s="4" t="s">
        <v>18</v>
      </c>
      <c r="D80" s="4" t="s">
        <v>15</v>
      </c>
    </row>
  </sheetData>
  <sortState xmlns:xlrd2="http://schemas.microsoft.com/office/spreadsheetml/2017/richdata2" ref="A11:D80">
    <sortCondition ref="A11:A80"/>
  </sortState>
  <conditionalFormatting sqref="B1">
    <cfRule type="cellIs" dxfId="23" priority="1" operator="equal">
      <formula>"000 - template file"</formula>
    </cfRule>
  </conditionalFormatting>
  <conditionalFormatting sqref="B2">
    <cfRule type="cellIs" dxfId="22" priority="2" operator="equal">
      <formula>"Analyte"</formula>
    </cfRule>
  </conditionalFormatting>
  <conditionalFormatting sqref="B3 B9">
    <cfRule type="cellIs" dxfId="21" priority="3" operator="equal">
      <formula>""</formula>
    </cfRule>
  </conditionalFormatting>
  <conditionalFormatting sqref="B11:D80">
    <cfRule type="expression" dxfId="20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Cu Total</vt:lpstr>
      <vt:lpstr>Pb Total</vt:lpstr>
      <vt:lpstr>Zn Total</vt:lpstr>
      <vt:lpstr>Ni Total</vt:lpstr>
      <vt:lpstr>As Total</vt:lpstr>
      <vt:lpstr>Co Total</vt:lpstr>
      <vt:lpstr>Ag Total</vt:lpstr>
      <vt:lpstr>Cu Partial</vt:lpstr>
      <vt:lpstr>Pb Partial</vt:lpstr>
      <vt:lpstr>Zn Partial</vt:lpstr>
      <vt:lpstr>Ni Partial</vt:lpstr>
      <vt:lpstr>As Partial</vt:lpstr>
      <vt:lpstr>Co Partial</vt:lpstr>
      <vt:lpstr>Ag Partial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</cp:lastModifiedBy>
  <dcterms:created xsi:type="dcterms:W3CDTF">2016-07-20T02:23:43Z</dcterms:created>
  <dcterms:modified xsi:type="dcterms:W3CDTF">2023-03-30T06:38:13Z</dcterms:modified>
</cp:coreProperties>
</file>