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Standards and Manufactures\Standards\Raw Data\304\"/>
    </mc:Choice>
  </mc:AlternateContent>
  <xr:revisionPtr revIDLastSave="0" documentId="13_ncr:1_{3089AEDC-ABD4-4366-89B7-796FFD6B05D6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Au (Fire Assay)" sheetId="1" r:id="rId1"/>
    <sheet name="Au (Aqua Regia)" sheetId="2" r:id="rId2"/>
    <sheet name="Ag" sheetId="28" r:id="rId3"/>
    <sheet name="Cu" sheetId="24" r:id="rId4"/>
    <sheet name="Pb" sheetId="25" r:id="rId5"/>
    <sheet name="Zn" sheetId="26" r:id="rId6"/>
    <sheet name="Ni" sheetId="27" r:id="rId7"/>
    <sheet name="As" sheetId="29" r:id="rId8"/>
    <sheet name="Co" sheetId="30" r:id="rId9"/>
    <sheet name="S" sheetId="21" r:id="rId10"/>
  </sheets>
  <externalReferences>
    <externalReference r:id="rId11"/>
    <externalReference r:id="rId12"/>
    <externalReference r:id="rId13"/>
  </externalReferences>
  <definedNames>
    <definedName name="_xlnm._FilterDatabase" localSheetId="2" hidden="1">Ag!$A$10:$D$26</definedName>
    <definedName name="_xlnm._FilterDatabase" localSheetId="7" hidden="1">As!$A$10:$D$24</definedName>
    <definedName name="_xlnm._FilterDatabase" localSheetId="1" hidden="1">'Au (Aqua Regia)'!$A$10:$D$28</definedName>
    <definedName name="_xlnm._FilterDatabase" localSheetId="0" hidden="1">'Au (Fire Assay)'!$A$10:$D$32</definedName>
    <definedName name="_xlnm._FilterDatabase" localSheetId="8" hidden="1">Co!$A$10:$D$25</definedName>
    <definedName name="_xlnm._FilterDatabase" localSheetId="3" hidden="1">Cu!$A$10:$D$25</definedName>
    <definedName name="_xlnm._FilterDatabase" localSheetId="6" hidden="1">Ni!$A$10:$D$25</definedName>
    <definedName name="_xlnm._FilterDatabase" localSheetId="4" hidden="1">Pb!$A$10:$D$25</definedName>
    <definedName name="_xlnm._FilterDatabase" localSheetId="9" hidden="1">S!$A$10:$D$19</definedName>
    <definedName name="_xlnm._FilterDatabase" localSheetId="5" hidden="1">Zn!$A$10:$D$25</definedName>
    <definedName name="_xt137">'[1]Results Compilation'!#REF!</definedName>
    <definedName name="Ag_Randomised_Report_Result_1">'[2]Summary Au'!#REF!</definedName>
    <definedName name="Ag_Randomised_Report_Result_4">'[2]Summary Au'!#REF!</definedName>
    <definedName name="Ag_Randomised_Report_Result_5">'[2]Summary Au'!#REF!</definedName>
    <definedName name="Ag_Randomised_Report_Result_6">'[2]Summary Au'!#REF!</definedName>
    <definedName name="Ag_Slag___Cupel_Deep_drill_recovery_mg">'[2]A-team'!#REF!</definedName>
    <definedName name="Au_Randomised_Report_Result_1">'[2]Summary Au'!#REF!</definedName>
    <definedName name="Au_Randomised_Report_Result_2">'[2]Summary Au'!#REF!</definedName>
    <definedName name="Au_Randomised_Report_Result_3">'[2]Summary Au'!#REF!</definedName>
    <definedName name="Au_Randomised_Report_Result_4">'[2]Summary Au'!#REF!</definedName>
    <definedName name="Au_Randomised_Report_Result_5">'[2]Summary Au'!#REF!</definedName>
    <definedName name="Au_Randomised_Report_Result_6">'[2]Summary Au'!#REF!</definedName>
    <definedName name="B_team_Total_Ag_g_T">#REF!</definedName>
    <definedName name="B_Team_Total_Au_g_T">#REF!</definedName>
    <definedName name="Client">'[2]Job Info'!#REF!</definedName>
    <definedName name="Date_Received">'[2]Job Info'!#REF!</definedName>
    <definedName name="Laboratory_Reference">'[2]Job Info'!#REF!</definedName>
    <definedName name="S_C_Ag_Corr_Vol__mL">#REF!</definedName>
    <definedName name="S_C_Ag_Correction_ppm_in_14mL_A_Team">#REF!</definedName>
    <definedName name="Sample_1">'[2]Job Info'!$A$14</definedName>
    <definedName name="Sample_10">'[2]Job Info'!$A$23</definedName>
    <definedName name="Sample_11">'[3]Job Info'!$A$24</definedName>
    <definedName name="Sample_12">'[3]Job Info'!$A$25</definedName>
    <definedName name="Sample_13">'[3]Job Info'!$A$26</definedName>
    <definedName name="Sample_14">'[3]Job Info'!$A$27</definedName>
    <definedName name="Sample_15">'[3]Job Info'!$A$28</definedName>
    <definedName name="Sample_16">'[3]Job Info'!$A$29</definedName>
    <definedName name="Sample_17">'[3]Job Info'!$A$30</definedName>
    <definedName name="Sample_18">'[3]Job Info'!$A$31</definedName>
    <definedName name="Sample_19">'[3]Job Info'!$A$32</definedName>
    <definedName name="Sample_2">'[2]Job Info'!$A$15</definedName>
    <definedName name="Sample_20">'[3]Job Info'!$A$33</definedName>
    <definedName name="Sample_21">'[3]Job Info'!$A$34</definedName>
    <definedName name="Sample_22">'[3]Job Info'!$A$35</definedName>
    <definedName name="Sample_3">'[2]Job Info'!$A$16</definedName>
    <definedName name="Sample_4">'[2]Job Info'!$A$17</definedName>
    <definedName name="Sample_5">'[2]Job Info'!$A$18</definedName>
    <definedName name="Sample_6">'[2]Job Info'!$A$19</definedName>
    <definedName name="Sample_7">'[2]Job Info'!$A$20</definedName>
    <definedName name="Sample_8">'[2]Job Info'!$A$21</definedName>
    <definedName name="Sample_9">'[2]Job Info'!$A$22</definedName>
    <definedName name="Sample_Reference">'[2]Job Info'!#REF!</definedName>
    <definedName name="Ship">'[2]Job Info'!#REF!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" i="2" l="1"/>
  <c r="B5" i="2"/>
  <c r="B4" i="2"/>
  <c r="B5" i="21" l="1"/>
  <c r="B6" i="21"/>
  <c r="B7" i="21" s="1"/>
  <c r="B4" i="21"/>
  <c r="B6" i="30" l="1"/>
  <c r="B5" i="30"/>
  <c r="B4" i="30"/>
  <c r="B6" i="29"/>
  <c r="B5" i="29"/>
  <c r="B4" i="29"/>
  <c r="B6" i="27"/>
  <c r="B5" i="27"/>
  <c r="B4" i="27"/>
  <c r="B6" i="26"/>
  <c r="B5" i="26"/>
  <c r="B4" i="26"/>
  <c r="B6" i="25"/>
  <c r="B5" i="25"/>
  <c r="B4" i="25"/>
  <c r="B6" i="24"/>
  <c r="B5" i="24"/>
  <c r="B4" i="24"/>
  <c r="B6" i="28"/>
  <c r="B5" i="28"/>
  <c r="B4" i="28"/>
  <c r="B6" i="1"/>
  <c r="B5" i="1"/>
  <c r="B4" i="1"/>
  <c r="B2" i="30" l="1" a="1"/>
  <c r="B2" i="30" s="1"/>
  <c r="B1" i="30" a="1"/>
  <c r="B1" i="30" s="1"/>
  <c r="B7" i="29"/>
  <c r="B2" i="29" a="1"/>
  <c r="B2" i="29" s="1"/>
  <c r="B1" i="29" a="1"/>
  <c r="B1" i="29" s="1"/>
  <c r="B2" i="28" a="1"/>
  <c r="B2" i="28" s="1"/>
  <c r="B1" i="28" a="1"/>
  <c r="B1" i="28" s="1"/>
  <c r="B7" i="27"/>
  <c r="B2" i="27" a="1"/>
  <c r="B2" i="27" s="1"/>
  <c r="B1" i="27" a="1"/>
  <c r="B1" i="27" s="1"/>
  <c r="B2" i="26" a="1"/>
  <c r="B2" i="26" s="1"/>
  <c r="B1" i="26" a="1"/>
  <c r="B1" i="26" s="1"/>
  <c r="B2" i="25" a="1"/>
  <c r="B2" i="25" s="1"/>
  <c r="B1" i="25" a="1"/>
  <c r="B1" i="25" s="1"/>
  <c r="B2" i="24" a="1"/>
  <c r="B2" i="24" s="1"/>
  <c r="B1" i="24" a="1"/>
  <c r="B1" i="24" s="1"/>
  <c r="B7" i="30" l="1"/>
  <c r="B7" i="26"/>
  <c r="B7" i="25"/>
  <c r="B7" i="24"/>
  <c r="B7" i="28"/>
  <c r="B2" i="21" a="1"/>
  <c r="B2" i="21" s="1"/>
  <c r="B1" i="21" a="1"/>
  <c r="B1" i="21" s="1"/>
  <c r="B7" i="2" l="1"/>
  <c r="B2" i="2" a="1"/>
  <c r="B2" i="2" s="1"/>
  <c r="B1" i="2" a="1"/>
  <c r="B1" i="2" s="1"/>
  <c r="B1" i="1" l="1" a="1"/>
  <c r="B1" i="1" s="1"/>
  <c r="B2" i="1" l="1" a="1"/>
  <c r="B2" i="1" s="1"/>
  <c r="B7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<sst xmlns="http://schemas.openxmlformats.org/spreadsheetml/2006/main" count="4505" uniqueCount="578">
  <si>
    <t>Count</t>
  </si>
  <si>
    <t>Average</t>
  </si>
  <si>
    <t>Analyte</t>
  </si>
  <si>
    <t>Standard Deviation</t>
  </si>
  <si>
    <t>Material Code</t>
  </si>
  <si>
    <t>Units</t>
  </si>
  <si>
    <t>95% Confidence Interval</t>
  </si>
  <si>
    <t>Lab</t>
  </si>
  <si>
    <t>Method</t>
  </si>
  <si>
    <t>Reading</t>
  </si>
  <si>
    <t>Result</t>
  </si>
  <si>
    <t>ppm</t>
  </si>
  <si>
    <t>%</t>
  </si>
  <si>
    <t>April-2004</t>
  </si>
  <si>
    <t>April-1998</t>
  </si>
  <si>
    <t>AAS</t>
  </si>
  <si>
    <t>ICP</t>
  </si>
  <si>
    <t>AAS/GRAV</t>
  </si>
  <si>
    <t>1.94</t>
  </si>
  <si>
    <t>ICP/OES</t>
  </si>
  <si>
    <t>FA</t>
  </si>
  <si>
    <t>ICP-ES</t>
  </si>
  <si>
    <t>GRAV</t>
  </si>
  <si>
    <t>3.12</t>
  </si>
  <si>
    <t>3.11</t>
  </si>
  <si>
    <t>GRAV/AA</t>
  </si>
  <si>
    <t>AAS/grav</t>
  </si>
  <si>
    <t>ICP/GRAV</t>
  </si>
  <si>
    <t>3.39</t>
  </si>
  <si>
    <t>25g FA/AAS</t>
  </si>
  <si>
    <t>NAA</t>
  </si>
  <si>
    <t>1.34</t>
  </si>
  <si>
    <t>FA/GRAV</t>
  </si>
  <si>
    <t>1.05</t>
  </si>
  <si>
    <t>ICP-MS</t>
  </si>
  <si>
    <t>Grav</t>
  </si>
  <si>
    <t>3.27</t>
  </si>
  <si>
    <t>3.34</t>
  </si>
  <si>
    <t>Grav/AAS</t>
  </si>
  <si>
    <t>2.14</t>
  </si>
  <si>
    <t>2.2</t>
  </si>
  <si>
    <t>Lab 1</t>
  </si>
  <si>
    <t>Lab 2</t>
  </si>
  <si>
    <t>Lab 3</t>
  </si>
  <si>
    <t>Lab 4</t>
  </si>
  <si>
    <t>Lab 5</t>
  </si>
  <si>
    <t>Lab 6</t>
  </si>
  <si>
    <t>Lab 7</t>
  </si>
  <si>
    <t>Lab 8</t>
  </si>
  <si>
    <t>Lab 9</t>
  </si>
  <si>
    <t>Lab 10</t>
  </si>
  <si>
    <t>Lab 11</t>
  </si>
  <si>
    <t>Lab 12</t>
  </si>
  <si>
    <t>Lab 13</t>
  </si>
  <si>
    <t>Lab 14</t>
  </si>
  <si>
    <t>Lab 15</t>
  </si>
  <si>
    <t>Lab 16</t>
  </si>
  <si>
    <t>Lab 17</t>
  </si>
  <si>
    <t>Lab 18</t>
  </si>
  <si>
    <t>Lab 19</t>
  </si>
  <si>
    <t>Lab 20</t>
  </si>
  <si>
    <t>Lab 21</t>
  </si>
  <si>
    <t>Lab 22</t>
  </si>
  <si>
    <t>Lab 23</t>
  </si>
  <si>
    <t>Lab 24</t>
  </si>
  <si>
    <t>Lab 25</t>
  </si>
  <si>
    <t>Lab 26</t>
  </si>
  <si>
    <t>Lab 27</t>
  </si>
  <si>
    <t>Lab 28</t>
  </si>
  <si>
    <t>Lab 29</t>
  </si>
  <si>
    <t>Lab 30</t>
  </si>
  <si>
    <t>Lab 31</t>
  </si>
  <si>
    <t>Lab 32</t>
  </si>
  <si>
    <t>Lab 33</t>
  </si>
  <si>
    <t>Lab 34</t>
  </si>
  <si>
    <t>Lab 35</t>
  </si>
  <si>
    <t>Lab 36</t>
  </si>
  <si>
    <t>Lab 37</t>
  </si>
  <si>
    <t>Lab 38</t>
  </si>
  <si>
    <t>Lab 39</t>
  </si>
  <si>
    <t>Lab 40</t>
  </si>
  <si>
    <t>Lab 41</t>
  </si>
  <si>
    <t>Lab 42</t>
  </si>
  <si>
    <t>Lab 43</t>
  </si>
  <si>
    <t>Lab 44</t>
  </si>
  <si>
    <t>Lab 45</t>
  </si>
  <si>
    <t>Lab 46</t>
  </si>
  <si>
    <t>Lab 47</t>
  </si>
  <si>
    <t>Lab 48</t>
  </si>
  <si>
    <t>Lab 49</t>
  </si>
  <si>
    <t>Lab 50</t>
  </si>
  <si>
    <t>Lab 51</t>
  </si>
  <si>
    <t>Lab 52</t>
  </si>
  <si>
    <t>Lab 53</t>
  </si>
  <si>
    <t>Lab 54</t>
  </si>
  <si>
    <t>Lab 55</t>
  </si>
  <si>
    <t>Lab 56</t>
  </si>
  <si>
    <t>Lab 57</t>
  </si>
  <si>
    <t>Lab 58</t>
  </si>
  <si>
    <t>Lab 59</t>
  </si>
  <si>
    <t>Lab 60</t>
  </si>
  <si>
    <t>Lab 61</t>
  </si>
  <si>
    <t>Lab 62</t>
  </si>
  <si>
    <t>Lab 63</t>
  </si>
  <si>
    <t>Lab 64</t>
  </si>
  <si>
    <t>Lab 65</t>
  </si>
  <si>
    <t>Lab 66</t>
  </si>
  <si>
    <t>Lab 67</t>
  </si>
  <si>
    <t>Lab 68</t>
  </si>
  <si>
    <t>Lab 69</t>
  </si>
  <si>
    <t>Lab 70</t>
  </si>
  <si>
    <t>Lab 71</t>
  </si>
  <si>
    <t>Lab 72</t>
  </si>
  <si>
    <t>Lab 73</t>
  </si>
  <si>
    <t>Lab 74</t>
  </si>
  <si>
    <t>Lab 75</t>
  </si>
  <si>
    <t>Lab 76</t>
  </si>
  <si>
    <t>Lab 77</t>
  </si>
  <si>
    <t>Lab 78</t>
  </si>
  <si>
    <t>Lab 79</t>
  </si>
  <si>
    <t>Lab 80</t>
  </si>
  <si>
    <t>Lab 81</t>
  </si>
  <si>
    <t>Lab 82</t>
  </si>
  <si>
    <t>Lab 83</t>
  </si>
  <si>
    <t>Lab 84</t>
  </si>
  <si>
    <t>Lab 85</t>
  </si>
  <si>
    <t>Lab 86</t>
  </si>
  <si>
    <t>Lab 87</t>
  </si>
  <si>
    <t>Lab 88</t>
  </si>
  <si>
    <t>Lab 89</t>
  </si>
  <si>
    <t>Lab 90</t>
  </si>
  <si>
    <t>Lab 91</t>
  </si>
  <si>
    <t>Lab 92</t>
  </si>
  <si>
    <t>Lab 93</t>
  </si>
  <si>
    <t>Lab 94</t>
  </si>
  <si>
    <t>Lab 95</t>
  </si>
  <si>
    <t>Lab 96</t>
  </si>
  <si>
    <t>Lab 97</t>
  </si>
  <si>
    <t>Lab 98</t>
  </si>
  <si>
    <t>Lab 99</t>
  </si>
  <si>
    <t>Lab 100</t>
  </si>
  <si>
    <t>Lab 101</t>
  </si>
  <si>
    <t>Lab 102</t>
  </si>
  <si>
    <t>Lab 103</t>
  </si>
  <si>
    <t>Lab 104</t>
  </si>
  <si>
    <t>Lab 105</t>
  </si>
  <si>
    <t>Lab 106</t>
  </si>
  <si>
    <t>Lab 107</t>
  </si>
  <si>
    <t>Lab 108</t>
  </si>
  <si>
    <t>Lab 109</t>
  </si>
  <si>
    <t>Lab 110</t>
  </si>
  <si>
    <t>Lab 111</t>
  </si>
  <si>
    <t>Lab 112</t>
  </si>
  <si>
    <t>Lab 113</t>
  </si>
  <si>
    <t>Lab 114</t>
  </si>
  <si>
    <t>Lab 115</t>
  </si>
  <si>
    <t>Lab 116</t>
  </si>
  <si>
    <t>Lab 117</t>
  </si>
  <si>
    <t>Lab 118</t>
  </si>
  <si>
    <t>Lab 119</t>
  </si>
  <si>
    <t>Lab 120</t>
  </si>
  <si>
    <t>Lab 121</t>
  </si>
  <si>
    <t>Lab 122</t>
  </si>
  <si>
    <t>Lab 123</t>
  </si>
  <si>
    <t>Lab 124</t>
  </si>
  <si>
    <t>Lab 125</t>
  </si>
  <si>
    <t>Lab 126</t>
  </si>
  <si>
    <t>Lab 127</t>
  </si>
  <si>
    <t>Lab 128</t>
  </si>
  <si>
    <t>Lab 129</t>
  </si>
  <si>
    <t>Lab 130</t>
  </si>
  <si>
    <t>Lab 131</t>
  </si>
  <si>
    <t>Lab 132</t>
  </si>
  <si>
    <t>Lab 133</t>
  </si>
  <si>
    <t>Lab 134</t>
  </si>
  <si>
    <t>Lab 135</t>
  </si>
  <si>
    <t>Lab 136</t>
  </si>
  <si>
    <t>Lab 137</t>
  </si>
  <si>
    <t>Lab 138</t>
  </si>
  <si>
    <t>Lab 139</t>
  </si>
  <si>
    <t>Lab 140</t>
  </si>
  <si>
    <t>Lab 141</t>
  </si>
  <si>
    <t>Lab 142</t>
  </si>
  <si>
    <t>Lab 143</t>
  </si>
  <si>
    <t>Lab 144</t>
  </si>
  <si>
    <t>Lab 145</t>
  </si>
  <si>
    <t>Lab 146</t>
  </si>
  <si>
    <t>Lab 147</t>
  </si>
  <si>
    <t>Lab 148</t>
  </si>
  <si>
    <t>Lab 149</t>
  </si>
  <si>
    <t>Lab 150</t>
  </si>
  <si>
    <t>Lab 151</t>
  </si>
  <si>
    <t>Lab 152</t>
  </si>
  <si>
    <t>Lab 153</t>
  </si>
  <si>
    <t>Lab 154</t>
  </si>
  <si>
    <t>Lab 155</t>
  </si>
  <si>
    <t>Lab 156</t>
  </si>
  <si>
    <t>Lab 157</t>
  </si>
  <si>
    <t>Lab 158</t>
  </si>
  <si>
    <t>Lab 159</t>
  </si>
  <si>
    <t>Lab 160</t>
  </si>
  <si>
    <t>Lab 161</t>
  </si>
  <si>
    <t>Lab 162</t>
  </si>
  <si>
    <t>Lab 163</t>
  </si>
  <si>
    <t>Lab 164</t>
  </si>
  <si>
    <t>Lab 165</t>
  </si>
  <si>
    <t>Lab 166</t>
  </si>
  <si>
    <t>AA8</t>
  </si>
  <si>
    <t>P625</t>
  </si>
  <si>
    <t>AR</t>
  </si>
  <si>
    <t>39.3</t>
  </si>
  <si>
    <t>30g AR</t>
  </si>
  <si>
    <t>AR/DIBK</t>
  </si>
  <si>
    <t>ICP/MS</t>
  </si>
  <si>
    <t>nr</t>
  </si>
  <si>
    <t>AR/MIBK</t>
  </si>
  <si>
    <t>AR-MIBK</t>
  </si>
  <si>
    <t>AA7</t>
  </si>
  <si>
    <t>AR30</t>
  </si>
  <si>
    <t>Acid leach</t>
  </si>
  <si>
    <t>B/SAAS</t>
  </si>
  <si>
    <t>SAAS</t>
  </si>
  <si>
    <t>GAAS</t>
  </si>
  <si>
    <t>25g FA</t>
  </si>
  <si>
    <t>ARE155</t>
  </si>
  <si>
    <t>AA74D1</t>
  </si>
  <si>
    <t>AU-AA41</t>
  </si>
  <si>
    <t>DIBK/AAS</t>
  </si>
  <si>
    <t>1.28</t>
  </si>
  <si>
    <t>AUSL1</t>
  </si>
  <si>
    <t>25g AR</t>
  </si>
  <si>
    <t>PM203</t>
  </si>
  <si>
    <t>PM202</t>
  </si>
  <si>
    <t>extn</t>
  </si>
  <si>
    <t>GG329</t>
  </si>
  <si>
    <t>P640</t>
  </si>
  <si>
    <t>FAGC</t>
  </si>
  <si>
    <t>AR DIBK</t>
  </si>
  <si>
    <t>B/AAS</t>
  </si>
  <si>
    <t>AuAR</t>
  </si>
  <si>
    <t>AAS5A</t>
  </si>
  <si>
    <t>SA30</t>
  </si>
  <si>
    <t>AR 30 gram</t>
  </si>
  <si>
    <t>20g AR/DIBK</t>
  </si>
  <si>
    <t>AM310M</t>
  </si>
  <si>
    <t>25 g AR</t>
  </si>
  <si>
    <t>AR 20 g</t>
  </si>
  <si>
    <t>6</t>
  </si>
  <si>
    <t>D5/30</t>
  </si>
  <si>
    <t>AR 10g MIBK</t>
  </si>
  <si>
    <t>CHM-Au</t>
  </si>
  <si>
    <t>Geochem</t>
  </si>
  <si>
    <t>AR 30 g DIBK</t>
  </si>
  <si>
    <t>AR 30 g</t>
  </si>
  <si>
    <t>October-2005</t>
  </si>
  <si>
    <t>IC3E</t>
  </si>
  <si>
    <t>A104/A119</t>
  </si>
  <si>
    <t>AAS/ICP</t>
  </si>
  <si>
    <t>2.8</t>
  </si>
  <si>
    <t>&lt;5.0</t>
  </si>
  <si>
    <t>8.3</t>
  </si>
  <si>
    <t>HCl,HNO3,HClO4</t>
  </si>
  <si>
    <t>Multiacid ICP</t>
  </si>
  <si>
    <t>Mixed Acid</t>
  </si>
  <si>
    <t>ICP-OES</t>
  </si>
  <si>
    <t>I104</t>
  </si>
  <si>
    <t>4 acid</t>
  </si>
  <si>
    <t>ICP MS/OES</t>
  </si>
  <si>
    <t>Multic Acud</t>
  </si>
  <si>
    <t>Special AR</t>
  </si>
  <si>
    <t>Total digest</t>
  </si>
  <si>
    <t>GAR</t>
  </si>
  <si>
    <t>IC3E/MET1</t>
  </si>
  <si>
    <t>Perc/HCl</t>
  </si>
  <si>
    <t>AAS/XRF</t>
  </si>
  <si>
    <t>&lt;2.0</t>
  </si>
  <si>
    <t>A/MS</t>
  </si>
  <si>
    <t>MS/OES/AAS</t>
  </si>
  <si>
    <t>ICP-AES</t>
  </si>
  <si>
    <t>ME-ICP47</t>
  </si>
  <si>
    <t>ICP/AAS</t>
  </si>
  <si>
    <t>Acid Digest</t>
  </si>
  <si>
    <t>AA/ICP</t>
  </si>
  <si>
    <t>1g AR</t>
  </si>
  <si>
    <t>HNO3 AR</t>
  </si>
  <si>
    <t>&lt;1.0</t>
  </si>
  <si>
    <t>4 ACID</t>
  </si>
  <si>
    <t>multi-acid</t>
  </si>
  <si>
    <t>AAS1</t>
  </si>
  <si>
    <t>3 acid</t>
  </si>
  <si>
    <t>IC2L</t>
  </si>
  <si>
    <t>4 Acid</t>
  </si>
  <si>
    <t>AA45</t>
  </si>
  <si>
    <t>HNO3</t>
  </si>
  <si>
    <t>2.7</t>
  </si>
  <si>
    <t>Nitric</t>
  </si>
  <si>
    <t>AR/HCL</t>
  </si>
  <si>
    <t>HFOES</t>
  </si>
  <si>
    <t>G300I</t>
  </si>
  <si>
    <t>ME-ICP41</t>
  </si>
  <si>
    <t>AA73</t>
  </si>
  <si>
    <t>&lt;2</t>
  </si>
  <si>
    <t>MAD</t>
  </si>
  <si>
    <t>G102/A101</t>
  </si>
  <si>
    <t>IC587</t>
  </si>
  <si>
    <t>G001/A101</t>
  </si>
  <si>
    <t>IC587/A101</t>
  </si>
  <si>
    <t>IC2E</t>
  </si>
  <si>
    <t>XRF,AAS</t>
  </si>
  <si>
    <t>8</t>
  </si>
  <si>
    <t>AAS/Vol for Arsenic</t>
  </si>
  <si>
    <t>GA104</t>
  </si>
  <si>
    <t>A102/A103</t>
  </si>
  <si>
    <t>A105</t>
  </si>
  <si>
    <t>AAS/Iodide for Cu</t>
  </si>
  <si>
    <t>G1211</t>
  </si>
  <si>
    <t>M104</t>
  </si>
  <si>
    <t>&lt;1</t>
  </si>
  <si>
    <t>G3001</t>
  </si>
  <si>
    <t>&lt;5</t>
  </si>
  <si>
    <t>HCL,HNO3</t>
  </si>
  <si>
    <t>&lt;0.2</t>
  </si>
  <si>
    <t>Na2O2</t>
  </si>
  <si>
    <t>ICP/AES</t>
  </si>
  <si>
    <t>GA140</t>
  </si>
  <si>
    <t>3</t>
  </si>
  <si>
    <t>5.1</t>
  </si>
  <si>
    <t>4 Acid Digest</t>
  </si>
  <si>
    <t>G102</t>
  </si>
  <si>
    <t>Nitric/KCl/AR</t>
  </si>
  <si>
    <t>&lt;0.5</t>
  </si>
  <si>
    <t>HNO3/HClO4/HF</t>
  </si>
  <si>
    <t>15g AR</t>
  </si>
  <si>
    <t>AR/Perc</t>
  </si>
  <si>
    <t>is</t>
  </si>
  <si>
    <t>D210</t>
  </si>
  <si>
    <t>nil</t>
  </si>
  <si>
    <t>Perc</t>
  </si>
  <si>
    <t>D2(a)</t>
  </si>
  <si>
    <t>HCl,HNO3</t>
  </si>
  <si>
    <t>nd</t>
  </si>
  <si>
    <t>AAS/XRF for As</t>
  </si>
  <si>
    <t>AR 1 g</t>
  </si>
  <si>
    <t>CAAT07</t>
  </si>
  <si>
    <t>&lt;0.3</t>
  </si>
  <si>
    <t>Multi Acid</t>
  </si>
  <si>
    <t>AR 15 g</t>
  </si>
  <si>
    <t>AA12</t>
  </si>
  <si>
    <t>AR15</t>
  </si>
  <si>
    <t>0</t>
  </si>
  <si>
    <t>Perchloric</t>
  </si>
  <si>
    <t>LQMP039</t>
  </si>
  <si>
    <t>Wetchem</t>
  </si>
  <si>
    <t>IC3E,MET1</t>
  </si>
  <si>
    <t>IMS40Q</t>
  </si>
  <si>
    <t>ICPOES</t>
  </si>
  <si>
    <t>10</t>
  </si>
  <si>
    <t>12.9</t>
  </si>
  <si>
    <t>AR/3acid</t>
  </si>
  <si>
    <t>Multiacid</t>
  </si>
  <si>
    <t>ICPMS</t>
  </si>
  <si>
    <t>AX/OES/AAS</t>
  </si>
  <si>
    <t>ME-ICP41s</t>
  </si>
  <si>
    <t>HNO3,Br2,HCl</t>
  </si>
  <si>
    <t>2 acid</t>
  </si>
  <si>
    <t>AAS/ICP/Leco</t>
  </si>
  <si>
    <t>Acid digest</t>
  </si>
  <si>
    <t>ICP/AA</t>
  </si>
  <si>
    <t>AAS / ICP-OES</t>
  </si>
  <si>
    <t>AR / 4 acid</t>
  </si>
  <si>
    <t>&lt;1.5</t>
  </si>
  <si>
    <t>AS12E</t>
  </si>
  <si>
    <t>IC3E,MET1R</t>
  </si>
  <si>
    <t>4379</t>
  </si>
  <si>
    <t>6758</t>
  </si>
  <si>
    <t>4100</t>
  </si>
  <si>
    <t>A/AAS</t>
  </si>
  <si>
    <t>ME-ICP42</t>
  </si>
  <si>
    <t>AR/HF</t>
  </si>
  <si>
    <t>AA45/46</t>
  </si>
  <si>
    <t>fused bead</t>
  </si>
  <si>
    <t>XRF</t>
  </si>
  <si>
    <t>ICAY50</t>
  </si>
  <si>
    <t>1698</t>
  </si>
  <si>
    <t>IC2E?MET1R</t>
  </si>
  <si>
    <t>IC3E/OA4</t>
  </si>
  <si>
    <t>A104</t>
  </si>
  <si>
    <t>HF,HCl,HClO4,HNO3</t>
  </si>
  <si>
    <t>XRD</t>
  </si>
  <si>
    <t>6950</t>
  </si>
  <si>
    <t>AN115I</t>
  </si>
  <si>
    <t>AAS/D120</t>
  </si>
  <si>
    <t>A50-1</t>
  </si>
  <si>
    <t>A50_1</t>
  </si>
  <si>
    <t>LGQP007</t>
  </si>
  <si>
    <t>200</t>
  </si>
  <si>
    <t>3198</t>
  </si>
  <si>
    <t>AAS40Q</t>
  </si>
  <si>
    <t>785</t>
  </si>
  <si>
    <t>4173</t>
  </si>
  <si>
    <t>4449</t>
  </si>
  <si>
    <t>4acid</t>
  </si>
  <si>
    <t>4092</t>
  </si>
  <si>
    <t>HFCHEK</t>
  </si>
  <si>
    <t>3120</t>
  </si>
  <si>
    <t>500</t>
  </si>
  <si>
    <t>102</t>
  </si>
  <si>
    <t>300</t>
  </si>
  <si>
    <t>ME-ICP43</t>
  </si>
  <si>
    <t>19</t>
  </si>
  <si>
    <t>93</t>
  </si>
  <si>
    <t>IC587/A102</t>
  </si>
  <si>
    <t>G001</t>
  </si>
  <si>
    <t>IC3E/XRF1</t>
  </si>
  <si>
    <t>228</t>
  </si>
  <si>
    <t>GA104/C99</t>
  </si>
  <si>
    <t>250</t>
  </si>
  <si>
    <t>A104/A105</t>
  </si>
  <si>
    <t>221</t>
  </si>
  <si>
    <t>HClO4</t>
  </si>
  <si>
    <t>AN115M</t>
  </si>
  <si>
    <t>260</t>
  </si>
  <si>
    <t>CAAT07/MNG</t>
  </si>
  <si>
    <t>302</t>
  </si>
  <si>
    <t>392</t>
  </si>
  <si>
    <t>&lt;500</t>
  </si>
  <si>
    <t>28</t>
  </si>
  <si>
    <t>222</t>
  </si>
  <si>
    <t>244</t>
  </si>
  <si>
    <t>109</t>
  </si>
  <si>
    <t>1100</t>
  </si>
  <si>
    <t>100</t>
  </si>
  <si>
    <t>330</t>
  </si>
  <si>
    <t>ME-ICP44</t>
  </si>
  <si>
    <t>187</t>
  </si>
  <si>
    <t>175</t>
  </si>
  <si>
    <t>AR+HF</t>
  </si>
  <si>
    <t>59</t>
  </si>
  <si>
    <t>IC587/A103</t>
  </si>
  <si>
    <t>205</t>
  </si>
  <si>
    <t>110</t>
  </si>
  <si>
    <t>A105/A119</t>
  </si>
  <si>
    <t>180</t>
  </si>
  <si>
    <t>210</t>
  </si>
  <si>
    <t>385</t>
  </si>
  <si>
    <t>198</t>
  </si>
  <si>
    <t>241</t>
  </si>
  <si>
    <t>410</t>
  </si>
  <si>
    <t>253</t>
  </si>
  <si>
    <t>30</t>
  </si>
  <si>
    <t>183</t>
  </si>
  <si>
    <t>329</t>
  </si>
  <si>
    <t>280</t>
  </si>
  <si>
    <t>460</t>
  </si>
  <si>
    <t>1440</t>
  </si>
  <si>
    <t>ME-ICP45</t>
  </si>
  <si>
    <t>HCLO4,HNO3, HF</t>
  </si>
  <si>
    <t>173</t>
  </si>
  <si>
    <t>464</t>
  </si>
  <si>
    <t>A102</t>
  </si>
  <si>
    <t>A104/A105/A119</t>
  </si>
  <si>
    <t>293</t>
  </si>
  <si>
    <t>800</t>
  </si>
  <si>
    <t>72</t>
  </si>
  <si>
    <t>294</t>
  </si>
  <si>
    <t>296</t>
  </si>
  <si>
    <t>A104/A119/M104</t>
  </si>
  <si>
    <t>373</t>
  </si>
  <si>
    <t>371</t>
  </si>
  <si>
    <t>VAPOUR</t>
  </si>
  <si>
    <t>188</t>
  </si>
  <si>
    <t>Hydride</t>
  </si>
  <si>
    <t>190</t>
  </si>
  <si>
    <t>334</t>
  </si>
  <si>
    <t>Aqua Regia</t>
  </si>
  <si>
    <t>&lt;1000</t>
  </si>
  <si>
    <t>Pressed Powder</t>
  </si>
  <si>
    <t>ME-ICP46</t>
  </si>
  <si>
    <t>M1006/8</t>
  </si>
  <si>
    <t>AA62</t>
  </si>
  <si>
    <t>338</t>
  </si>
  <si>
    <t>powder pellet</t>
  </si>
  <si>
    <t>462</t>
  </si>
  <si>
    <t>H102</t>
  </si>
  <si>
    <t>H104</t>
  </si>
  <si>
    <t>GA140/HA140</t>
  </si>
  <si>
    <t>50</t>
  </si>
  <si>
    <t>179</t>
  </si>
  <si>
    <t>Pressed Pellet</t>
  </si>
  <si>
    <t>164</t>
  </si>
  <si>
    <t>LGQP004</t>
  </si>
  <si>
    <t>832</t>
  </si>
  <si>
    <t>62</t>
  </si>
  <si>
    <t>340</t>
  </si>
  <si>
    <t>153</t>
  </si>
  <si>
    <t>207</t>
  </si>
  <si>
    <t>195</t>
  </si>
  <si>
    <t>AS90A</t>
  </si>
  <si>
    <t>4 acdi</t>
  </si>
  <si>
    <t>101</t>
  </si>
  <si>
    <t>103</t>
  </si>
  <si>
    <t>ME-ICP48</t>
  </si>
  <si>
    <t>HCLO4, HNO3,HF</t>
  </si>
  <si>
    <t>&lt;100</t>
  </si>
  <si>
    <t>57</t>
  </si>
  <si>
    <t>230</t>
  </si>
  <si>
    <t>27</t>
  </si>
  <si>
    <t>48</t>
  </si>
  <si>
    <t>MET6A</t>
  </si>
  <si>
    <t>Leco</t>
  </si>
  <si>
    <t>V821/V829</t>
  </si>
  <si>
    <t>BaSO4</t>
  </si>
  <si>
    <t>grav</t>
  </si>
  <si>
    <t>C/S instrument</t>
  </si>
  <si>
    <t>VOL</t>
  </si>
  <si>
    <t>VOL2</t>
  </si>
  <si>
    <t>ST01</t>
  </si>
  <si>
    <t>Leco/Hleco</t>
  </si>
  <si>
    <t>CSA06V</t>
  </si>
  <si>
    <t>CSA</t>
  </si>
  <si>
    <t>Instrument</t>
  </si>
  <si>
    <t>IR</t>
  </si>
  <si>
    <t>IR/Leco</t>
  </si>
  <si>
    <t>M1050</t>
  </si>
  <si>
    <t>Eltra</t>
  </si>
  <si>
    <t>borate fusion</t>
  </si>
  <si>
    <t>NCV</t>
  </si>
  <si>
    <t>CS2000</t>
  </si>
  <si>
    <t>CS 2000</t>
  </si>
  <si>
    <t>CS-2000</t>
  </si>
  <si>
    <t>S-IR08</t>
  </si>
  <si>
    <t>Comb-IR/grav</t>
  </si>
  <si>
    <t>GRAV/IR</t>
  </si>
  <si>
    <t>G320I</t>
  </si>
  <si>
    <t>CHM112</t>
  </si>
  <si>
    <t>CS 500</t>
  </si>
  <si>
    <t>23.8</t>
  </si>
  <si>
    <t>MET6A/VOL2</t>
  </si>
  <si>
    <t>SC32</t>
  </si>
  <si>
    <t>Analyzer</t>
  </si>
  <si>
    <t>Leco/CS2000</t>
  </si>
  <si>
    <t>Total</t>
  </si>
  <si>
    <t>CS500</t>
  </si>
  <si>
    <t>G/Acid dig</t>
  </si>
  <si>
    <t>CSA05V</t>
  </si>
  <si>
    <t>CSD06V</t>
  </si>
  <si>
    <t>IR Combustion</t>
  </si>
  <si>
    <t>CSA24V</t>
  </si>
  <si>
    <t>April-2006</t>
  </si>
  <si>
    <t>1.9</t>
  </si>
  <si>
    <t>1.88</t>
  </si>
  <si>
    <t>2.96</t>
  </si>
  <si>
    <t>2.88</t>
  </si>
  <si>
    <t>2</t>
  </si>
  <si>
    <t>1.59</t>
  </si>
  <si>
    <t>2.67</t>
  </si>
  <si>
    <t>2.68</t>
  </si>
  <si>
    <t>4.35</t>
  </si>
  <si>
    <t>2.85</t>
  </si>
  <si>
    <t>29.05</t>
  </si>
  <si>
    <t>G013</t>
  </si>
  <si>
    <t>A16-1</t>
  </si>
  <si>
    <t>GO13</t>
  </si>
  <si>
    <t>GRAV(BaSO4)</t>
  </si>
  <si>
    <t>M821</t>
  </si>
  <si>
    <t>V821</t>
  </si>
  <si>
    <t>G3201</t>
  </si>
  <si>
    <t>Leco/Grav</t>
  </si>
  <si>
    <t>comb/grav</t>
  </si>
  <si>
    <t>Comb IR</t>
  </si>
  <si>
    <t>Combustion and IR</t>
  </si>
  <si>
    <t>Leco SC32</t>
  </si>
  <si>
    <t>AN4301</t>
  </si>
  <si>
    <t>Leco,ICP</t>
  </si>
  <si>
    <t>conc24</t>
  </si>
  <si>
    <t>3.4</t>
  </si>
  <si>
    <t>1.57</t>
  </si>
  <si>
    <t>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</si>
</sst>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1" fontId="2" fillId="0" borderId="0" xfId="0" applyNumberFormat="1" applyFont="1" applyAlignment="1">
      <alignment horizontal="centerContinuous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Continuous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/>
    </xf>
    <xf numFmtId="2" fontId="2" fillId="0" borderId="0" xfId="0" quotePrefix="1" applyNumberFormat="1" applyFont="1" applyAlignment="1">
      <alignment horizontal="centerContinuous"/>
    </xf>
    <xf numFmtId="2" fontId="1" fillId="0" borderId="0" xfId="0" applyNumberFormat="1" applyFont="1"/>
    <xf numFmtId="165" fontId="2" fillId="0" borderId="0" xfId="0" applyNumberFormat="1" applyFont="1" applyAlignment="1">
      <alignment horizontal="centerContinuous"/>
    </xf>
    <xf numFmtId="165" fontId="2" fillId="0" borderId="0" xfId="0" quotePrefix="1" applyNumberFormat="1" applyFont="1" applyAlignment="1">
      <alignment horizontal="centerContinuous"/>
    </xf>
    <xf numFmtId="165" fontId="0" fillId="0" borderId="0" xfId="0" applyNumberFormat="1" applyAlignment="1">
      <alignment horizont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center"/>
    </xf>
    <xf numFmtId="1" fontId="2" fillId="0" borderId="0" xfId="0" quotePrefix="1" applyNumberFormat="1" applyFont="1" applyAlignment="1">
      <alignment horizontal="centerContinuous"/>
    </xf>
    <xf numFmtId="1" fontId="1" fillId="0" borderId="0" xfId="0" applyNumberFormat="1" applyFont="1"/>
  </cellXfs>
  <cellStyles count="1">
    <cellStyle name="Normal" xfId="0" builtinId="0"/>
  </cellStyles>
  <dxfs count="6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ound%20Robin/2016-04/Results%20File.xlsm" TargetMode="External"/><Relationship Id="rId1" Type="http://schemas.openxmlformats.org/officeDocument/2006/relationships/externalLinkPath" Target="/Round%20Robin/2016-04/Results%20Fil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ES\France%20D\LAB\JOBS\Geostats\13543%20Geostats%20Au%20&amp;%20Ag%20large%20templat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AB/JOBS/Geostats/14253%20Geostats%20Au%20&amp;%20Ag%20large%20template1.xls" TargetMode="External"/><Relationship Id="rId1" Type="http://schemas.openxmlformats.org/officeDocument/2006/relationships/externalLinkPath" Target="/LAB/JOBS/Geostats/14253%20Geostats%20Au%20&amp;%20Ag%20large%20templat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ttings"/>
      <sheetName val="Number Generator Sheet"/>
      <sheetName val="Sample Numbers"/>
      <sheetName val="Results Compilation"/>
      <sheetName val="Z-Scores"/>
      <sheetName val="Results Entry Sheet"/>
      <sheetName val="N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b Info"/>
      <sheetName val="A-team"/>
      <sheetName val="B-team"/>
      <sheetName val="C-team"/>
      <sheetName val="Repeat (2)"/>
      <sheetName val="Repeats"/>
      <sheetName val="Data QC (Repeats)"/>
      <sheetName val="Summary Ag"/>
      <sheetName val="Scaled Ag"/>
      <sheetName val="Moisture Summary"/>
      <sheetName val="Summary Au"/>
      <sheetName val="Moisture Corrected Ag"/>
      <sheetName val="Moisture Corrected Au"/>
      <sheetName val="Silver Report"/>
      <sheetName val="Gold Report"/>
      <sheetName val="Graphs"/>
      <sheetName val="QC "/>
      <sheetName val="Data QC A Team"/>
      <sheetName val="Data QC B Team"/>
      <sheetName val="Data QC Rpt"/>
    </sheetNames>
    <sheetDataSet>
      <sheetData sheetId="0">
        <row r="14">
          <cell r="A14" t="str">
            <v>OKT1001</v>
          </cell>
        </row>
        <row r="15">
          <cell r="A15" t="str">
            <v>OKT1002</v>
          </cell>
        </row>
        <row r="16">
          <cell r="A16" t="str">
            <v>OKT1003</v>
          </cell>
        </row>
        <row r="17">
          <cell r="A17" t="str">
            <v>OKT1004</v>
          </cell>
        </row>
        <row r="18">
          <cell r="A18" t="str">
            <v>OKT1005</v>
          </cell>
        </row>
        <row r="19">
          <cell r="A19" t="str">
            <v>OKT1006</v>
          </cell>
        </row>
        <row r="20">
          <cell r="A20" t="str">
            <v>OKT1007</v>
          </cell>
        </row>
        <row r="21">
          <cell r="A21" t="str">
            <v>OKT1008</v>
          </cell>
        </row>
        <row r="22">
          <cell r="A22" t="str">
            <v>OKT1009</v>
          </cell>
        </row>
        <row r="23">
          <cell r="A23" t="str">
            <v>OKT1010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ob Info"/>
      <sheetName val="A-team"/>
      <sheetName val="B-team"/>
      <sheetName val="C-team"/>
      <sheetName val="Repeats"/>
      <sheetName val="Data QC (Repeats)"/>
      <sheetName val="Summary Ag"/>
      <sheetName val="Scaled Ag"/>
      <sheetName val="Moisture Summary"/>
      <sheetName val="Summary Au"/>
      <sheetName val="Moisture Corrected Ag"/>
      <sheetName val="Moisture Corrected Au"/>
      <sheetName val="Silver Report"/>
      <sheetName val="Gold Report"/>
      <sheetName val="Silver and Gold Report "/>
      <sheetName val="Graphs"/>
      <sheetName val="QC "/>
      <sheetName val="Data QC A Team"/>
      <sheetName val="Data QC B Team"/>
      <sheetName val="Data QC C Team)"/>
    </sheetNames>
    <sheetDataSet>
      <sheetData sheetId="0" refreshError="1">
        <row r="24">
          <cell r="A24" t="str">
            <v>BDT3055</v>
          </cell>
        </row>
        <row r="25">
          <cell r="A25" t="str">
            <v>BDT3056</v>
          </cell>
        </row>
        <row r="26">
          <cell r="A26" t="str">
            <v>BDT3057</v>
          </cell>
        </row>
        <row r="27">
          <cell r="A27" t="str">
            <v>BDT3058</v>
          </cell>
        </row>
        <row r="28">
          <cell r="A28" t="str">
            <v>BDT3059</v>
          </cell>
        </row>
        <row r="29">
          <cell r="A29" t="str">
            <v>BDT3060</v>
          </cell>
        </row>
        <row r="30">
          <cell r="A30" t="str">
            <v>BDT3061</v>
          </cell>
        </row>
        <row r="31">
          <cell r="A31" t="str">
            <v>BDT3062</v>
          </cell>
        </row>
        <row r="32">
          <cell r="A32" t="str">
            <v>BDT3063</v>
          </cell>
        </row>
        <row r="33">
          <cell r="A33" t="str">
            <v>BDT3064</v>
          </cell>
        </row>
        <row r="34">
          <cell r="A34" t="str">
            <v>BDT3065</v>
          </cell>
        </row>
        <row r="35">
          <cell r="A35" t="str">
            <v>BDT3066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79998168889431442"/>
  </sheetPr>
  <dimension ref="A1:G176"/>
  <sheetViews>
    <sheetView tabSelected="1" zoomScale="85" zoomScaleNormal="70" workbookViewId="0">
      <pane ySplit="10" topLeftCell="A11" activePane="bottomLeft" state="frozenSplit"/>
      <selection activeCell="B9" sqref="B9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8" customWidth="1"/>
    <col min="5" max="5" width="12.7265625" style="11" customWidth="1"/>
    <col min="6" max="7" width="12.7265625" style="2" customWidth="1"/>
    <col min="8" max="16384" width="9.1796875" style="2"/>
  </cols>
  <sheetData>
    <row r="1" spans="1:7" ht="13" x14ac:dyDescent="0.3">
      <c r="A1" s="1" t="s">
        <v>4</v>
      </c>
      <c r="B1" s="6" t="str" cm="1">
        <f t="array" aca="1" ref="B1" ca="1">MID(CELL("filename",A1),FIND("[",CELL("filename",A1))+1,FIND("]", CELL("filename",A1))-FIND("[",CELL("filename",A1))-1-5)</f>
        <v>GBMS304-3</v>
      </c>
      <c r="C1" s="6"/>
      <c r="D1" s="6"/>
      <c r="E1" s="6"/>
      <c r="F1" s="9"/>
      <c r="G1" s="9"/>
    </row>
    <row r="2" spans="1:7" ht="13" x14ac:dyDescent="0.3">
      <c r="A2" s="1" t="s">
        <v>2</v>
      </c>
      <c r="B2" s="6" t="str" cm="1">
        <f t="array" aca="1" ref="B2" ca="1">MID(CELL("filename",A1),FIND("]",CELL("filename",A1))+1,255)</f>
        <v>Au (Fire Assay)</v>
      </c>
      <c r="C2" s="6"/>
      <c r="D2" s="6"/>
      <c r="E2" s="6"/>
      <c r="F2" s="9"/>
      <c r="G2" s="9"/>
    </row>
    <row r="3" spans="1:7" ht="13" x14ac:dyDescent="0.3">
      <c r="A3" s="1" t="s">
        <v>5</v>
      </c>
      <c r="B3" s="6" t="s">
        <v>11</v>
      </c>
      <c r="C3" s="6"/>
      <c r="D3" s="6"/>
      <c r="E3" s="6"/>
      <c r="F3" s="9"/>
      <c r="G3" s="9"/>
    </row>
    <row r="4" spans="1:7" ht="13" x14ac:dyDescent="0.3">
      <c r="A4" s="1" t="s">
        <v>1</v>
      </c>
      <c r="B4" s="6">
        <f>AVERAGE(B$11:B$176,E$11:E$176)</f>
        <v>2.6799197428571415</v>
      </c>
      <c r="C4" s="6"/>
      <c r="D4" s="6"/>
      <c r="E4" s="6"/>
      <c r="F4" s="9"/>
      <c r="G4" s="9"/>
    </row>
    <row r="5" spans="1:7" ht="13" x14ac:dyDescent="0.3">
      <c r="A5" s="1" t="s">
        <v>3</v>
      </c>
      <c r="B5" s="6">
        <f>STDEV(B$11:B$176,E$11:E$176)</f>
        <v>0.1416818099035598</v>
      </c>
      <c r="C5" s="6"/>
      <c r="D5" s="6"/>
      <c r="E5" s="6"/>
      <c r="F5" s="9"/>
      <c r="G5" s="9"/>
    </row>
    <row r="6" spans="1:7" ht="13" x14ac:dyDescent="0.3">
      <c r="A6" s="1" t="s">
        <v>0</v>
      </c>
      <c r="B6" s="3">
        <f>COUNT(B$11:B$176,E$11:E$176)</f>
        <v>175</v>
      </c>
      <c r="C6" s="6"/>
      <c r="D6" s="6"/>
      <c r="E6" s="6"/>
      <c r="F6" s="9"/>
      <c r="G6" s="9"/>
    </row>
    <row r="7" spans="1:7" ht="13" x14ac:dyDescent="0.3">
      <c r="A7" s="1" t="s">
        <v>6</v>
      </c>
      <c r="B7" s="6">
        <f>TINV(0.05,B6-1)*B5/SQRT(B6-1)</f>
        <v>2.119916374662837E-2</v>
      </c>
      <c r="C7" s="6"/>
      <c r="D7" s="6"/>
      <c r="E7" s="6"/>
      <c r="F7" s="9"/>
      <c r="G7" s="9"/>
    </row>
    <row r="8" spans="1:7" ht="13" x14ac:dyDescent="0.3">
      <c r="A8" s="1"/>
      <c r="B8" s="6"/>
      <c r="C8" s="6"/>
      <c r="D8" s="6"/>
      <c r="E8" s="6"/>
      <c r="F8" s="9"/>
      <c r="G8" s="9"/>
    </row>
    <row r="9" spans="1:7" ht="13" x14ac:dyDescent="0.3">
      <c r="A9" s="1"/>
      <c r="B9" s="10" t="s">
        <v>13</v>
      </c>
      <c r="C9" s="6"/>
      <c r="D9" s="6"/>
      <c r="E9" s="10" t="s">
        <v>14</v>
      </c>
      <c r="F9" s="3"/>
      <c r="G9" s="3"/>
    </row>
    <row r="10" spans="1:7" ht="13" x14ac:dyDescent="0.3">
      <c r="A10" s="1" t="s">
        <v>7</v>
      </c>
      <c r="B10" s="6" t="s">
        <v>10</v>
      </c>
      <c r="C10" s="6" t="s">
        <v>8</v>
      </c>
      <c r="D10" s="6" t="s">
        <v>9</v>
      </c>
      <c r="E10" s="6" t="s">
        <v>10</v>
      </c>
      <c r="F10" s="3" t="s">
        <v>8</v>
      </c>
      <c r="G10" s="3" t="s">
        <v>9</v>
      </c>
    </row>
    <row r="11" spans="1:7" x14ac:dyDescent="0.25">
      <c r="A11" s="2" t="s">
        <v>41</v>
      </c>
      <c r="B11" s="7">
        <v>2.58</v>
      </c>
      <c r="C11" s="7"/>
      <c r="D11" s="7" t="s">
        <v>16</v>
      </c>
      <c r="E11" s="7">
        <v>2.75</v>
      </c>
      <c r="F11" s="7"/>
      <c r="G11" s="7" t="s">
        <v>15</v>
      </c>
    </row>
    <row r="12" spans="1:7" x14ac:dyDescent="0.25">
      <c r="A12" s="2" t="s">
        <v>42</v>
      </c>
      <c r="B12" s="7">
        <v>2.46</v>
      </c>
      <c r="C12" s="7"/>
      <c r="D12" s="7" t="s">
        <v>15</v>
      </c>
      <c r="E12" s="7"/>
      <c r="F12" s="7"/>
      <c r="G12" s="7"/>
    </row>
    <row r="13" spans="1:7" x14ac:dyDescent="0.25">
      <c r="A13" s="2" t="s">
        <v>43</v>
      </c>
      <c r="B13" s="7">
        <v>2.65</v>
      </c>
      <c r="C13" s="7"/>
      <c r="D13" s="7" t="s">
        <v>21</v>
      </c>
      <c r="E13" s="7"/>
      <c r="F13" s="7"/>
      <c r="G13" s="7"/>
    </row>
    <row r="14" spans="1:7" x14ac:dyDescent="0.25">
      <c r="A14" s="2" t="s">
        <v>44</v>
      </c>
      <c r="B14" s="7">
        <v>2.74</v>
      </c>
      <c r="C14" s="7"/>
      <c r="D14" s="7" t="s">
        <v>15</v>
      </c>
      <c r="E14" s="7"/>
      <c r="F14" s="7"/>
      <c r="G14" s="7"/>
    </row>
    <row r="15" spans="1:7" x14ac:dyDescent="0.25">
      <c r="A15" s="2" t="s">
        <v>45</v>
      </c>
      <c r="B15" s="7">
        <v>2.915</v>
      </c>
      <c r="C15" s="7"/>
      <c r="D15" s="7" t="s">
        <v>17</v>
      </c>
      <c r="E15" s="7"/>
      <c r="F15" s="7"/>
      <c r="G15" s="7"/>
    </row>
    <row r="16" spans="1:7" x14ac:dyDescent="0.25">
      <c r="A16" s="2" t="s">
        <v>46</v>
      </c>
      <c r="B16" s="7">
        <v>2.62</v>
      </c>
      <c r="C16" s="7"/>
      <c r="D16" s="7" t="s">
        <v>15</v>
      </c>
      <c r="E16" s="7"/>
      <c r="F16" s="7"/>
      <c r="G16" s="7"/>
    </row>
    <row r="17" spans="1:7" x14ac:dyDescent="0.25">
      <c r="A17" s="2" t="s">
        <v>47</v>
      </c>
      <c r="B17" s="7">
        <v>2.528</v>
      </c>
      <c r="C17" s="7"/>
      <c r="D17" s="7" t="s">
        <v>15</v>
      </c>
      <c r="E17" s="7"/>
      <c r="F17" s="7"/>
      <c r="G17" s="7"/>
    </row>
    <row r="18" spans="1:7" x14ac:dyDescent="0.25">
      <c r="A18" s="2" t="s">
        <v>48</v>
      </c>
      <c r="B18" s="7">
        <v>2.83</v>
      </c>
      <c r="C18" s="7"/>
      <c r="D18" s="7" t="s">
        <v>25</v>
      </c>
      <c r="E18" s="7"/>
      <c r="F18" s="7"/>
      <c r="G18" s="7"/>
    </row>
    <row r="19" spans="1:7" x14ac:dyDescent="0.25">
      <c r="A19" s="2" t="s">
        <v>49</v>
      </c>
      <c r="B19" s="7">
        <v>2.59</v>
      </c>
      <c r="C19" s="7"/>
      <c r="D19" s="7" t="s">
        <v>15</v>
      </c>
      <c r="E19" s="7"/>
      <c r="F19" s="7"/>
      <c r="G19" s="7"/>
    </row>
    <row r="20" spans="1:7" x14ac:dyDescent="0.25">
      <c r="A20" s="2" t="s">
        <v>50</v>
      </c>
      <c r="B20" s="7"/>
      <c r="C20" s="7"/>
      <c r="D20" s="7"/>
      <c r="E20" s="7">
        <v>2.74</v>
      </c>
      <c r="F20" s="7"/>
      <c r="G20" s="7" t="s">
        <v>15</v>
      </c>
    </row>
    <row r="21" spans="1:7" x14ac:dyDescent="0.25">
      <c r="A21" s="2" t="s">
        <v>51</v>
      </c>
      <c r="B21" s="7"/>
      <c r="C21" s="7"/>
      <c r="D21" s="7"/>
      <c r="E21" s="7">
        <v>2.6</v>
      </c>
      <c r="F21" s="7"/>
      <c r="G21" s="7" t="s">
        <v>15</v>
      </c>
    </row>
    <row r="22" spans="1:7" x14ac:dyDescent="0.25">
      <c r="A22" s="2" t="s">
        <v>52</v>
      </c>
      <c r="B22" s="7"/>
      <c r="C22" s="7"/>
      <c r="D22" s="7"/>
      <c r="E22" s="7">
        <v>2.65</v>
      </c>
      <c r="F22" s="7"/>
      <c r="G22" s="7" t="s">
        <v>15</v>
      </c>
    </row>
    <row r="23" spans="1:7" x14ac:dyDescent="0.25">
      <c r="A23" s="2" t="s">
        <v>53</v>
      </c>
      <c r="B23" s="7"/>
      <c r="C23" s="7"/>
      <c r="D23" s="7"/>
      <c r="E23" s="7">
        <v>2.66</v>
      </c>
      <c r="F23" s="7"/>
      <c r="G23" s="7" t="s">
        <v>15</v>
      </c>
    </row>
    <row r="24" spans="1:7" x14ac:dyDescent="0.25">
      <c r="A24" s="2" t="s">
        <v>54</v>
      </c>
      <c r="B24" s="7"/>
      <c r="C24" s="7"/>
      <c r="D24" s="7"/>
      <c r="E24" s="7">
        <v>2.72</v>
      </c>
      <c r="F24" s="7"/>
      <c r="G24" s="7" t="s">
        <v>15</v>
      </c>
    </row>
    <row r="25" spans="1:7" x14ac:dyDescent="0.25">
      <c r="A25" s="2" t="s">
        <v>55</v>
      </c>
      <c r="B25" s="7"/>
      <c r="C25" s="7"/>
      <c r="D25" s="7"/>
      <c r="E25" s="7">
        <v>2.65</v>
      </c>
      <c r="F25" s="7"/>
      <c r="G25" s="7" t="s">
        <v>15</v>
      </c>
    </row>
    <row r="26" spans="1:7" x14ac:dyDescent="0.25">
      <c r="A26" s="2" t="s">
        <v>56</v>
      </c>
      <c r="B26" s="7"/>
      <c r="C26" s="7"/>
      <c r="D26" s="7"/>
      <c r="E26" s="7">
        <v>2.9</v>
      </c>
      <c r="F26" s="7"/>
      <c r="G26" s="7" t="s">
        <v>15</v>
      </c>
    </row>
    <row r="27" spans="1:7" x14ac:dyDescent="0.25">
      <c r="A27" s="2" t="s">
        <v>57</v>
      </c>
      <c r="B27" s="7"/>
      <c r="C27" s="7"/>
      <c r="D27" s="7"/>
      <c r="E27" s="7">
        <v>2.89</v>
      </c>
      <c r="F27" s="7"/>
      <c r="G27" s="7" t="s">
        <v>15</v>
      </c>
    </row>
    <row r="28" spans="1:7" x14ac:dyDescent="0.25">
      <c r="A28" s="2" t="s">
        <v>58</v>
      </c>
      <c r="B28" s="7"/>
      <c r="C28" s="7"/>
      <c r="D28" s="7"/>
      <c r="E28" s="7">
        <v>2.66</v>
      </c>
      <c r="F28" s="7"/>
      <c r="G28" s="7" t="s">
        <v>15</v>
      </c>
    </row>
    <row r="29" spans="1:7" x14ac:dyDescent="0.25">
      <c r="A29" s="2" t="s">
        <v>59</v>
      </c>
      <c r="B29" s="7"/>
      <c r="C29" s="7"/>
      <c r="D29" s="7"/>
      <c r="E29" s="7">
        <v>2.66</v>
      </c>
      <c r="F29" s="7"/>
      <c r="G29" s="7" t="s">
        <v>15</v>
      </c>
    </row>
    <row r="30" spans="1:7" x14ac:dyDescent="0.25">
      <c r="A30" s="2" t="s">
        <v>60</v>
      </c>
      <c r="B30" s="7"/>
      <c r="C30" s="7"/>
      <c r="D30" s="7"/>
      <c r="E30" s="7">
        <v>2.77</v>
      </c>
      <c r="F30" s="7"/>
      <c r="G30" s="7" t="s">
        <v>15</v>
      </c>
    </row>
    <row r="31" spans="1:7" x14ac:dyDescent="0.25">
      <c r="A31" s="2" t="s">
        <v>61</v>
      </c>
      <c r="B31" s="7"/>
      <c r="C31" s="7"/>
      <c r="D31" s="7"/>
      <c r="E31" s="7">
        <v>2.66</v>
      </c>
      <c r="F31" s="7"/>
      <c r="G31" s="7" t="s">
        <v>15</v>
      </c>
    </row>
    <row r="32" spans="1:7" x14ac:dyDescent="0.25">
      <c r="A32" s="2" t="s">
        <v>62</v>
      </c>
      <c r="B32" s="7"/>
      <c r="C32" s="7"/>
      <c r="D32" s="7"/>
      <c r="E32" s="7">
        <v>2.8</v>
      </c>
      <c r="F32" s="7"/>
      <c r="G32" s="7" t="s">
        <v>15</v>
      </c>
    </row>
    <row r="33" spans="1:7" x14ac:dyDescent="0.25">
      <c r="A33" s="2" t="s">
        <v>63</v>
      </c>
      <c r="B33" s="7">
        <v>2.72</v>
      </c>
      <c r="C33" s="7"/>
      <c r="D33" s="7" t="s">
        <v>15</v>
      </c>
      <c r="E33" s="7"/>
      <c r="F33" s="7"/>
      <c r="G33" s="7"/>
    </row>
    <row r="34" spans="1:7" x14ac:dyDescent="0.25">
      <c r="A34" s="2" t="s">
        <v>64</v>
      </c>
      <c r="B34" s="7">
        <v>2.62</v>
      </c>
      <c r="C34" s="7"/>
      <c r="D34" s="7"/>
      <c r="E34" s="7"/>
      <c r="F34" s="7"/>
      <c r="G34" s="7"/>
    </row>
    <row r="35" spans="1:7" x14ac:dyDescent="0.25">
      <c r="A35" s="2" t="s">
        <v>65</v>
      </c>
      <c r="B35" s="7">
        <v>2.64</v>
      </c>
      <c r="C35" s="7"/>
      <c r="D35" s="7" t="s">
        <v>15</v>
      </c>
      <c r="E35" s="7"/>
      <c r="F35" s="7"/>
      <c r="G35" s="7"/>
    </row>
    <row r="36" spans="1:7" x14ac:dyDescent="0.25">
      <c r="A36" s="2" t="s">
        <v>66</v>
      </c>
      <c r="B36" s="7">
        <v>2.6</v>
      </c>
      <c r="C36" s="7"/>
      <c r="D36" s="7" t="s">
        <v>15</v>
      </c>
      <c r="E36" s="7"/>
      <c r="F36" s="7"/>
      <c r="G36" s="7"/>
    </row>
    <row r="37" spans="1:7" x14ac:dyDescent="0.25">
      <c r="A37" s="2" t="s">
        <v>67</v>
      </c>
      <c r="B37" s="7">
        <v>2.61</v>
      </c>
      <c r="C37" s="7"/>
      <c r="D37" s="7" t="s">
        <v>15</v>
      </c>
      <c r="E37" s="7"/>
      <c r="F37" s="7"/>
      <c r="G37" s="7"/>
    </row>
    <row r="38" spans="1:7" x14ac:dyDescent="0.25">
      <c r="A38" s="2" t="s">
        <v>68</v>
      </c>
      <c r="B38" s="7">
        <v>2.4900000000000002</v>
      </c>
      <c r="C38" s="7"/>
      <c r="D38" s="7"/>
      <c r="E38" s="7"/>
      <c r="F38" s="7"/>
      <c r="G38" s="7"/>
    </row>
    <row r="39" spans="1:7" x14ac:dyDescent="0.25">
      <c r="A39" s="2" t="s">
        <v>69</v>
      </c>
      <c r="B39" s="7">
        <v>2.75</v>
      </c>
      <c r="C39" s="7"/>
      <c r="D39" s="7" t="s">
        <v>15</v>
      </c>
      <c r="E39" s="7"/>
      <c r="F39" s="7"/>
      <c r="G39" s="7"/>
    </row>
    <row r="40" spans="1:7" x14ac:dyDescent="0.25">
      <c r="A40" s="2" t="s">
        <v>70</v>
      </c>
      <c r="B40" s="7">
        <v>2.56</v>
      </c>
      <c r="C40" s="7"/>
      <c r="D40" s="7" t="s">
        <v>15</v>
      </c>
      <c r="E40" s="7"/>
      <c r="F40" s="7"/>
      <c r="G40" s="7"/>
    </row>
    <row r="41" spans="1:7" x14ac:dyDescent="0.25">
      <c r="A41" s="2" t="s">
        <v>71</v>
      </c>
      <c r="B41" s="7">
        <v>2.64</v>
      </c>
      <c r="C41" s="7"/>
      <c r="D41" s="7" t="s">
        <v>15</v>
      </c>
      <c r="E41" s="7"/>
      <c r="F41" s="7"/>
      <c r="G41" s="7"/>
    </row>
    <row r="42" spans="1:7" x14ac:dyDescent="0.25">
      <c r="A42" s="2" t="s">
        <v>72</v>
      </c>
      <c r="B42" s="7">
        <v>2.86</v>
      </c>
      <c r="C42" s="7"/>
      <c r="D42" s="7" t="s">
        <v>26</v>
      </c>
      <c r="E42" s="7"/>
      <c r="F42" s="7"/>
      <c r="G42" s="7"/>
    </row>
    <row r="43" spans="1:7" x14ac:dyDescent="0.25">
      <c r="A43" s="2" t="s">
        <v>73</v>
      </c>
      <c r="B43" s="7">
        <v>2.7349999999999999</v>
      </c>
      <c r="C43" s="7"/>
      <c r="D43" s="7" t="s">
        <v>15</v>
      </c>
      <c r="E43" s="7">
        <v>2.78</v>
      </c>
      <c r="F43" s="7"/>
      <c r="G43" s="7" t="s">
        <v>15</v>
      </c>
    </row>
    <row r="44" spans="1:7" x14ac:dyDescent="0.25">
      <c r="A44" s="2" t="s">
        <v>74</v>
      </c>
      <c r="B44" s="7"/>
      <c r="C44" s="7"/>
      <c r="D44" s="7"/>
      <c r="E44" s="7">
        <v>2.77</v>
      </c>
      <c r="F44" s="7"/>
      <c r="G44" s="7" t="s">
        <v>15</v>
      </c>
    </row>
    <row r="45" spans="1:7" x14ac:dyDescent="0.25">
      <c r="A45" s="2" t="s">
        <v>75</v>
      </c>
      <c r="B45" s="7">
        <v>2.61</v>
      </c>
      <c r="C45" s="7"/>
      <c r="D45" s="7" t="s">
        <v>15</v>
      </c>
      <c r="E45" s="7">
        <v>2.62</v>
      </c>
      <c r="F45" s="7"/>
      <c r="G45" s="7" t="s">
        <v>15</v>
      </c>
    </row>
    <row r="46" spans="1:7" x14ac:dyDescent="0.25">
      <c r="A46" s="2" t="s">
        <v>76</v>
      </c>
      <c r="B46" s="7">
        <v>2.64</v>
      </c>
      <c r="C46" s="7"/>
      <c r="D46" s="7" t="s">
        <v>15</v>
      </c>
      <c r="E46" s="7"/>
      <c r="F46" s="7"/>
      <c r="G46" s="7"/>
    </row>
    <row r="47" spans="1:7" x14ac:dyDescent="0.25">
      <c r="A47" s="2" t="s">
        <v>77</v>
      </c>
      <c r="B47" s="7">
        <v>2.6</v>
      </c>
      <c r="C47" s="7"/>
      <c r="D47" s="7"/>
      <c r="E47" s="7"/>
      <c r="F47" s="7"/>
      <c r="G47" s="7"/>
    </row>
    <row r="48" spans="1:7" x14ac:dyDescent="0.25">
      <c r="A48" s="2" t="s">
        <v>78</v>
      </c>
      <c r="B48" s="7">
        <v>2.83</v>
      </c>
      <c r="C48" s="7"/>
      <c r="D48" s="7" t="s">
        <v>15</v>
      </c>
      <c r="E48" s="7">
        <v>2.57</v>
      </c>
      <c r="F48" s="7"/>
      <c r="G48" s="7" t="s">
        <v>15</v>
      </c>
    </row>
    <row r="49" spans="1:7" x14ac:dyDescent="0.25">
      <c r="A49" s="2" t="s">
        <v>79</v>
      </c>
      <c r="B49" s="7"/>
      <c r="C49" s="7"/>
      <c r="D49" s="7"/>
      <c r="E49" s="7">
        <v>2.972</v>
      </c>
      <c r="F49" s="7"/>
      <c r="G49" s="7" t="s">
        <v>34</v>
      </c>
    </row>
    <row r="50" spans="1:7" x14ac:dyDescent="0.25">
      <c r="A50" s="2" t="s">
        <v>80</v>
      </c>
      <c r="B50" s="7">
        <v>2.4900000000000002</v>
      </c>
      <c r="C50" s="7"/>
      <c r="D50" s="7" t="s">
        <v>15</v>
      </c>
      <c r="E50" s="7"/>
      <c r="F50" s="7"/>
      <c r="G50" s="7"/>
    </row>
    <row r="51" spans="1:7" x14ac:dyDescent="0.25">
      <c r="A51" s="2" t="s">
        <v>81</v>
      </c>
      <c r="B51" s="7"/>
      <c r="C51" s="7"/>
      <c r="D51" s="7"/>
      <c r="E51" s="7" t="s">
        <v>33</v>
      </c>
      <c r="F51" s="7"/>
      <c r="G51" s="7"/>
    </row>
    <row r="52" spans="1:7" x14ac:dyDescent="0.25">
      <c r="A52" s="2" t="s">
        <v>82</v>
      </c>
      <c r="B52" s="7"/>
      <c r="C52" s="7"/>
      <c r="D52" s="7"/>
      <c r="E52" s="7">
        <v>2.56</v>
      </c>
      <c r="F52" s="7"/>
      <c r="G52" s="7" t="s">
        <v>15</v>
      </c>
    </row>
    <row r="53" spans="1:7" x14ac:dyDescent="0.25">
      <c r="A53" s="2" t="s">
        <v>83</v>
      </c>
      <c r="B53" s="7"/>
      <c r="C53" s="7"/>
      <c r="D53" s="7"/>
      <c r="E53" s="7">
        <v>2.8</v>
      </c>
      <c r="F53" s="7"/>
      <c r="G53" s="7" t="s">
        <v>15</v>
      </c>
    </row>
    <row r="54" spans="1:7" x14ac:dyDescent="0.25">
      <c r="A54" s="2" t="s">
        <v>84</v>
      </c>
      <c r="B54" s="7"/>
      <c r="C54" s="7"/>
      <c r="D54" s="7"/>
      <c r="E54" s="7">
        <v>2.62</v>
      </c>
      <c r="F54" s="7"/>
      <c r="G54" s="7" t="s">
        <v>15</v>
      </c>
    </row>
    <row r="55" spans="1:7" x14ac:dyDescent="0.25">
      <c r="A55" s="2" t="s">
        <v>85</v>
      </c>
      <c r="B55" s="7"/>
      <c r="C55" s="7"/>
      <c r="D55" s="7"/>
      <c r="E55" s="7">
        <v>2.59</v>
      </c>
      <c r="F55" s="7"/>
      <c r="G55" s="7" t="s">
        <v>15</v>
      </c>
    </row>
    <row r="56" spans="1:7" x14ac:dyDescent="0.25">
      <c r="A56" s="2" t="s">
        <v>86</v>
      </c>
      <c r="B56" s="7"/>
      <c r="C56" s="7"/>
      <c r="D56" s="7"/>
      <c r="E56" s="7">
        <v>2.61</v>
      </c>
      <c r="F56" s="7"/>
      <c r="G56" s="7" t="s">
        <v>15</v>
      </c>
    </row>
    <row r="57" spans="1:7" x14ac:dyDescent="0.25">
      <c r="A57" s="2" t="s">
        <v>87</v>
      </c>
      <c r="B57" s="7"/>
      <c r="C57" s="7"/>
      <c r="D57" s="7"/>
      <c r="E57" s="7">
        <v>2.89</v>
      </c>
      <c r="F57" s="7"/>
      <c r="G57" s="7" t="s">
        <v>15</v>
      </c>
    </row>
    <row r="58" spans="1:7" x14ac:dyDescent="0.25">
      <c r="A58" s="2" t="s">
        <v>88</v>
      </c>
      <c r="B58" s="7"/>
      <c r="C58" s="7"/>
      <c r="D58" s="7"/>
      <c r="E58" s="7">
        <v>2.5</v>
      </c>
      <c r="F58" s="7"/>
      <c r="G58" s="7" t="s">
        <v>15</v>
      </c>
    </row>
    <row r="59" spans="1:7" x14ac:dyDescent="0.25">
      <c r="A59" s="2" t="s">
        <v>89</v>
      </c>
      <c r="B59" s="7">
        <v>2.92</v>
      </c>
      <c r="C59" s="7"/>
      <c r="D59" s="7" t="s">
        <v>15</v>
      </c>
      <c r="E59" s="7">
        <v>3.02</v>
      </c>
      <c r="F59" s="7"/>
      <c r="G59" s="7" t="s">
        <v>15</v>
      </c>
    </row>
    <row r="60" spans="1:7" x14ac:dyDescent="0.25">
      <c r="A60" s="2" t="s">
        <v>90</v>
      </c>
      <c r="B60" s="7"/>
      <c r="C60" s="7"/>
      <c r="D60" s="7"/>
      <c r="E60" s="7">
        <v>2.72</v>
      </c>
      <c r="F60" s="7"/>
      <c r="G60" s="7" t="s">
        <v>15</v>
      </c>
    </row>
    <row r="61" spans="1:7" x14ac:dyDescent="0.25">
      <c r="A61" s="2" t="s">
        <v>91</v>
      </c>
      <c r="B61" s="7"/>
      <c r="C61" s="7"/>
      <c r="D61" s="7"/>
      <c r="E61" s="7">
        <v>2.63</v>
      </c>
      <c r="F61" s="7"/>
      <c r="G61" s="7" t="s">
        <v>15</v>
      </c>
    </row>
    <row r="62" spans="1:7" x14ac:dyDescent="0.25">
      <c r="A62" s="2" t="s">
        <v>92</v>
      </c>
      <c r="B62" s="7">
        <v>2.78</v>
      </c>
      <c r="C62" s="7"/>
      <c r="D62" s="7" t="s">
        <v>30</v>
      </c>
      <c r="E62" s="7">
        <v>2.78</v>
      </c>
      <c r="F62" s="7"/>
      <c r="G62" s="7" t="s">
        <v>30</v>
      </c>
    </row>
    <row r="63" spans="1:7" x14ac:dyDescent="0.25">
      <c r="A63" s="2" t="s">
        <v>93</v>
      </c>
      <c r="B63" s="7"/>
      <c r="C63" s="7"/>
      <c r="D63" s="7"/>
      <c r="E63" s="7">
        <v>2.7050000000000001</v>
      </c>
      <c r="F63" s="7"/>
      <c r="G63" s="7" t="s">
        <v>15</v>
      </c>
    </row>
    <row r="64" spans="1:7" x14ac:dyDescent="0.25">
      <c r="A64" s="2" t="s">
        <v>94</v>
      </c>
      <c r="B64" s="7">
        <v>2.64</v>
      </c>
      <c r="C64" s="7"/>
      <c r="D64" s="7" t="s">
        <v>22</v>
      </c>
      <c r="E64" s="7"/>
      <c r="F64" s="7"/>
      <c r="G64" s="7"/>
    </row>
    <row r="65" spans="1:7" x14ac:dyDescent="0.25">
      <c r="A65" s="2" t="s">
        <v>95</v>
      </c>
      <c r="B65" s="7"/>
      <c r="C65" s="7"/>
      <c r="D65" s="7"/>
      <c r="E65" s="7">
        <v>2.4</v>
      </c>
      <c r="F65" s="7"/>
      <c r="G65" s="7" t="s">
        <v>15</v>
      </c>
    </row>
    <row r="66" spans="1:7" x14ac:dyDescent="0.25">
      <c r="A66" s="2" t="s">
        <v>96</v>
      </c>
      <c r="B66" s="7"/>
      <c r="C66" s="7"/>
      <c r="D66" s="7"/>
      <c r="E66" s="7">
        <v>2.87</v>
      </c>
      <c r="F66" s="7"/>
      <c r="G66" s="7" t="s">
        <v>15</v>
      </c>
    </row>
    <row r="67" spans="1:7" x14ac:dyDescent="0.25">
      <c r="A67" s="2" t="s">
        <v>97</v>
      </c>
      <c r="B67" s="7">
        <v>2.7</v>
      </c>
      <c r="C67" s="7"/>
      <c r="D67" s="7" t="s">
        <v>32</v>
      </c>
      <c r="E67" s="7"/>
      <c r="F67" s="7"/>
      <c r="G67" s="7"/>
    </row>
    <row r="68" spans="1:7" x14ac:dyDescent="0.25">
      <c r="A68" s="2" t="s">
        <v>98</v>
      </c>
      <c r="B68" s="7">
        <v>2.65</v>
      </c>
      <c r="C68" s="7"/>
      <c r="D68" s="7" t="s">
        <v>15</v>
      </c>
      <c r="E68" s="7"/>
      <c r="F68" s="7"/>
      <c r="G68" s="7"/>
    </row>
    <row r="69" spans="1:7" x14ac:dyDescent="0.25">
      <c r="A69" s="2" t="s">
        <v>99</v>
      </c>
      <c r="B69" s="7"/>
      <c r="C69" s="7"/>
      <c r="D69" s="7"/>
      <c r="E69" s="7">
        <v>2.67</v>
      </c>
      <c r="F69" s="7"/>
      <c r="G69" s="7" t="s">
        <v>22</v>
      </c>
    </row>
    <row r="70" spans="1:7" x14ac:dyDescent="0.25">
      <c r="A70" s="2" t="s">
        <v>100</v>
      </c>
      <c r="B70" s="7">
        <v>2.84</v>
      </c>
      <c r="C70" s="7"/>
      <c r="D70" s="7"/>
      <c r="E70" s="7"/>
      <c r="F70" s="7"/>
      <c r="G70" s="7"/>
    </row>
    <row r="71" spans="1:7" x14ac:dyDescent="0.25">
      <c r="A71" s="2" t="s">
        <v>101</v>
      </c>
      <c r="B71" s="7">
        <v>2.67</v>
      </c>
      <c r="C71" s="7"/>
      <c r="D71" s="7" t="s">
        <v>17</v>
      </c>
      <c r="E71" s="7"/>
      <c r="F71" s="7"/>
      <c r="G71" s="7"/>
    </row>
    <row r="72" spans="1:7" x14ac:dyDescent="0.25">
      <c r="A72" s="2" t="s">
        <v>102</v>
      </c>
      <c r="B72" s="7">
        <v>2.52</v>
      </c>
      <c r="C72" s="7"/>
      <c r="D72" s="7" t="s">
        <v>15</v>
      </c>
      <c r="E72" s="7"/>
      <c r="F72" s="7"/>
      <c r="G72" s="7"/>
    </row>
    <row r="73" spans="1:7" x14ac:dyDescent="0.25">
      <c r="A73" s="2" t="s">
        <v>103</v>
      </c>
      <c r="B73" s="7">
        <v>2.5449999999999999</v>
      </c>
      <c r="C73" s="7"/>
      <c r="D73" s="7" t="s">
        <v>15</v>
      </c>
      <c r="E73" s="7"/>
      <c r="F73" s="7"/>
      <c r="G73" s="7"/>
    </row>
    <row r="74" spans="1:7" x14ac:dyDescent="0.25">
      <c r="A74" s="2" t="s">
        <v>104</v>
      </c>
      <c r="B74" s="7">
        <v>2.4300000000000002</v>
      </c>
      <c r="C74" s="7"/>
      <c r="D74" s="7"/>
      <c r="E74" s="7"/>
      <c r="F74" s="7"/>
      <c r="G74" s="7"/>
    </row>
    <row r="75" spans="1:7" x14ac:dyDescent="0.25">
      <c r="A75" s="2" t="s">
        <v>105</v>
      </c>
      <c r="B75" s="7">
        <v>2.48</v>
      </c>
      <c r="C75" s="7"/>
      <c r="D75" s="7" t="s">
        <v>22</v>
      </c>
      <c r="E75" s="7"/>
      <c r="F75" s="7"/>
      <c r="G75" s="7"/>
    </row>
    <row r="76" spans="1:7" x14ac:dyDescent="0.25">
      <c r="A76" s="2" t="s">
        <v>106</v>
      </c>
      <c r="B76" s="7">
        <v>2.74</v>
      </c>
      <c r="C76" s="7"/>
      <c r="D76" s="7" t="s">
        <v>15</v>
      </c>
      <c r="E76" s="7"/>
      <c r="F76" s="7"/>
      <c r="G76" s="7"/>
    </row>
    <row r="77" spans="1:7" x14ac:dyDescent="0.25">
      <c r="A77" s="2" t="s">
        <v>107</v>
      </c>
      <c r="B77" s="7">
        <v>2.6</v>
      </c>
      <c r="C77" s="7"/>
      <c r="D77" s="7" t="s">
        <v>15</v>
      </c>
      <c r="E77" s="7">
        <v>2.65</v>
      </c>
      <c r="F77" s="7"/>
      <c r="G77" s="7" t="s">
        <v>15</v>
      </c>
    </row>
    <row r="78" spans="1:7" x14ac:dyDescent="0.25">
      <c r="A78" s="2" t="s">
        <v>108</v>
      </c>
      <c r="B78" s="7">
        <v>2.6</v>
      </c>
      <c r="C78" s="7"/>
      <c r="D78" s="7" t="s">
        <v>15</v>
      </c>
      <c r="E78" s="7"/>
      <c r="F78" s="7"/>
      <c r="G78" s="7"/>
    </row>
    <row r="79" spans="1:7" x14ac:dyDescent="0.25">
      <c r="A79" s="2" t="s">
        <v>109</v>
      </c>
      <c r="B79" s="7"/>
      <c r="C79" s="7"/>
      <c r="D79" s="7"/>
      <c r="E79" s="7">
        <v>2.2799999999999998</v>
      </c>
      <c r="F79" s="7"/>
      <c r="G79" s="7" t="s">
        <v>15</v>
      </c>
    </row>
    <row r="80" spans="1:7" x14ac:dyDescent="0.25">
      <c r="A80" s="2" t="s">
        <v>110</v>
      </c>
      <c r="B80" s="7"/>
      <c r="C80" s="7"/>
      <c r="D80" s="7"/>
      <c r="E80" s="7">
        <v>2.4849999999999999</v>
      </c>
      <c r="F80" s="7"/>
      <c r="G80" s="7"/>
    </row>
    <row r="81" spans="1:7" x14ac:dyDescent="0.25">
      <c r="A81" s="2" t="s">
        <v>111</v>
      </c>
      <c r="B81" s="7">
        <v>2.6</v>
      </c>
      <c r="C81" s="7"/>
      <c r="D81" s="7" t="s">
        <v>15</v>
      </c>
      <c r="E81" s="7">
        <v>2.79</v>
      </c>
      <c r="F81" s="7"/>
      <c r="G81" s="7" t="s">
        <v>15</v>
      </c>
    </row>
    <row r="82" spans="1:7" x14ac:dyDescent="0.25">
      <c r="A82" s="2" t="s">
        <v>112</v>
      </c>
      <c r="B82" s="7"/>
      <c r="C82" s="7"/>
      <c r="D82" s="7"/>
      <c r="E82" s="7">
        <v>2.78</v>
      </c>
      <c r="F82" s="7"/>
      <c r="G82" s="7" t="s">
        <v>15</v>
      </c>
    </row>
    <row r="83" spans="1:7" x14ac:dyDescent="0.25">
      <c r="A83" s="2" t="s">
        <v>113</v>
      </c>
      <c r="B83" s="7">
        <v>2.62</v>
      </c>
      <c r="C83" s="7"/>
      <c r="D83" s="7" t="s">
        <v>15</v>
      </c>
      <c r="E83" s="7"/>
      <c r="F83" s="7"/>
      <c r="G83" s="7"/>
    </row>
    <row r="84" spans="1:7" x14ac:dyDescent="0.25">
      <c r="A84" s="2" t="s">
        <v>114</v>
      </c>
      <c r="B84" s="7"/>
      <c r="C84" s="7"/>
      <c r="D84" s="7"/>
      <c r="E84" s="7">
        <v>2.69</v>
      </c>
      <c r="F84" s="7"/>
      <c r="G84" s="7" t="s">
        <v>15</v>
      </c>
    </row>
    <row r="85" spans="1:7" x14ac:dyDescent="0.25">
      <c r="A85" s="2" t="s">
        <v>115</v>
      </c>
      <c r="B85" s="7"/>
      <c r="C85" s="7"/>
      <c r="D85" s="7"/>
      <c r="E85" s="7">
        <v>2.6</v>
      </c>
      <c r="F85" s="7"/>
      <c r="G85" s="7" t="s">
        <v>15</v>
      </c>
    </row>
    <row r="86" spans="1:7" x14ac:dyDescent="0.25">
      <c r="A86" s="2" t="s">
        <v>116</v>
      </c>
      <c r="B86" s="7"/>
      <c r="C86" s="7"/>
      <c r="D86" s="7"/>
      <c r="E86" s="7">
        <v>2.6949999999999998</v>
      </c>
      <c r="F86" s="7"/>
      <c r="G86" s="7" t="s">
        <v>15</v>
      </c>
    </row>
    <row r="87" spans="1:7" x14ac:dyDescent="0.25">
      <c r="A87" s="2" t="s">
        <v>117</v>
      </c>
      <c r="B87" s="7"/>
      <c r="C87" s="7"/>
      <c r="D87" s="7"/>
      <c r="E87" s="7">
        <v>2.528</v>
      </c>
      <c r="F87" s="7"/>
      <c r="G87" s="7" t="s">
        <v>15</v>
      </c>
    </row>
    <row r="88" spans="1:7" x14ac:dyDescent="0.25">
      <c r="A88" s="2" t="s">
        <v>118</v>
      </c>
      <c r="B88" s="7">
        <v>2.52</v>
      </c>
      <c r="C88" s="7"/>
      <c r="D88" s="7" t="s">
        <v>17</v>
      </c>
      <c r="E88" s="7">
        <v>2.8</v>
      </c>
      <c r="F88" s="7"/>
      <c r="G88" s="7" t="s">
        <v>15</v>
      </c>
    </row>
    <row r="89" spans="1:7" x14ac:dyDescent="0.25">
      <c r="A89" s="2" t="s">
        <v>119</v>
      </c>
      <c r="B89" s="7">
        <v>2.61</v>
      </c>
      <c r="C89" s="7"/>
      <c r="D89" s="7"/>
      <c r="E89" s="7"/>
      <c r="F89" s="7"/>
      <c r="G89" s="7"/>
    </row>
    <row r="90" spans="1:7" x14ac:dyDescent="0.25">
      <c r="A90" s="2" t="s">
        <v>120</v>
      </c>
      <c r="B90" s="7"/>
      <c r="C90" s="7"/>
      <c r="D90" s="7"/>
      <c r="E90" s="7">
        <v>2.7029999999999998</v>
      </c>
      <c r="F90" s="7"/>
      <c r="G90" s="7" t="s">
        <v>15</v>
      </c>
    </row>
    <row r="91" spans="1:7" x14ac:dyDescent="0.25">
      <c r="A91" s="2" t="s">
        <v>121</v>
      </c>
      <c r="B91" s="7"/>
      <c r="C91" s="7"/>
      <c r="D91" s="7"/>
      <c r="E91" s="7">
        <v>2.6349999999999998</v>
      </c>
      <c r="F91" s="7"/>
      <c r="G91" s="7" t="s">
        <v>15</v>
      </c>
    </row>
    <row r="92" spans="1:7" x14ac:dyDescent="0.25">
      <c r="A92" s="2" t="s">
        <v>122</v>
      </c>
      <c r="B92" s="7"/>
      <c r="C92" s="7"/>
      <c r="D92" s="7"/>
      <c r="E92" s="7">
        <v>2.59</v>
      </c>
      <c r="F92" s="7"/>
      <c r="G92" s="7" t="s">
        <v>15</v>
      </c>
    </row>
    <row r="93" spans="1:7" x14ac:dyDescent="0.25">
      <c r="A93" s="2" t="s">
        <v>123</v>
      </c>
      <c r="B93" s="7">
        <v>2.5</v>
      </c>
      <c r="C93" s="7"/>
      <c r="D93" s="7"/>
      <c r="E93" s="7"/>
      <c r="F93" s="7"/>
      <c r="G93" s="7"/>
    </row>
    <row r="94" spans="1:7" x14ac:dyDescent="0.25">
      <c r="A94" s="2" t="s">
        <v>124</v>
      </c>
      <c r="B94" s="7"/>
      <c r="C94" s="7"/>
      <c r="D94" s="7"/>
      <c r="E94" s="7">
        <v>2.52</v>
      </c>
      <c r="F94" s="7"/>
      <c r="G94" s="7" t="s">
        <v>15</v>
      </c>
    </row>
    <row r="95" spans="1:7" x14ac:dyDescent="0.25">
      <c r="A95" s="2" t="s">
        <v>125</v>
      </c>
      <c r="B95" s="7"/>
      <c r="C95" s="7"/>
      <c r="D95" s="7"/>
      <c r="E95" s="7">
        <v>2.63</v>
      </c>
      <c r="F95" s="7"/>
      <c r="G95" s="7" t="s">
        <v>15</v>
      </c>
    </row>
    <row r="96" spans="1:7" x14ac:dyDescent="0.25">
      <c r="A96" s="2" t="s">
        <v>126</v>
      </c>
      <c r="B96" s="7"/>
      <c r="C96" s="7"/>
      <c r="D96" s="7"/>
      <c r="E96" s="7">
        <v>2.5499999999999998</v>
      </c>
      <c r="F96" s="7"/>
      <c r="G96" s="7" t="s">
        <v>15</v>
      </c>
    </row>
    <row r="97" spans="1:7" x14ac:dyDescent="0.25">
      <c r="A97" s="2" t="s">
        <v>127</v>
      </c>
      <c r="B97" s="7"/>
      <c r="C97" s="7"/>
      <c r="D97" s="7"/>
      <c r="E97" s="7">
        <v>2.7</v>
      </c>
      <c r="F97" s="7"/>
      <c r="G97" s="7" t="s">
        <v>15</v>
      </c>
    </row>
    <row r="98" spans="1:7" x14ac:dyDescent="0.25">
      <c r="A98" s="2" t="s">
        <v>128</v>
      </c>
      <c r="B98" s="7"/>
      <c r="C98" s="7"/>
      <c r="D98" s="7"/>
      <c r="E98" s="7">
        <v>2.6059999999999999</v>
      </c>
      <c r="F98" s="7"/>
      <c r="G98" s="7" t="s">
        <v>15</v>
      </c>
    </row>
    <row r="99" spans="1:7" x14ac:dyDescent="0.25">
      <c r="A99" s="2" t="s">
        <v>129</v>
      </c>
      <c r="B99" s="7">
        <v>2.5099999999999998</v>
      </c>
      <c r="C99" s="7"/>
      <c r="D99" s="7"/>
      <c r="E99" s="7"/>
      <c r="F99" s="7"/>
      <c r="G99" s="7"/>
    </row>
    <row r="100" spans="1:7" x14ac:dyDescent="0.25">
      <c r="A100" s="2" t="s">
        <v>130</v>
      </c>
      <c r="B100" s="7"/>
      <c r="C100" s="7"/>
      <c r="D100" s="7"/>
      <c r="E100" s="7">
        <v>2.7</v>
      </c>
      <c r="F100" s="7"/>
      <c r="G100" s="7" t="s">
        <v>22</v>
      </c>
    </row>
    <row r="101" spans="1:7" x14ac:dyDescent="0.25">
      <c r="A101" s="2" t="s">
        <v>131</v>
      </c>
      <c r="B101" s="7" t="s">
        <v>28</v>
      </c>
      <c r="C101" s="7"/>
      <c r="D101" s="7" t="s">
        <v>29</v>
      </c>
      <c r="E101" s="7">
        <v>2.71</v>
      </c>
      <c r="F101" s="7"/>
      <c r="G101" s="7" t="s">
        <v>29</v>
      </c>
    </row>
    <row r="102" spans="1:7" x14ac:dyDescent="0.25">
      <c r="A102" s="2" t="s">
        <v>132</v>
      </c>
      <c r="B102" s="7"/>
      <c r="C102" s="7"/>
      <c r="D102" s="7"/>
      <c r="E102" s="7">
        <v>2.81</v>
      </c>
      <c r="F102" s="7"/>
      <c r="G102" s="7" t="s">
        <v>22</v>
      </c>
    </row>
    <row r="103" spans="1:7" x14ac:dyDescent="0.25">
      <c r="A103" s="2" t="s">
        <v>133</v>
      </c>
      <c r="B103" s="7">
        <v>2.67</v>
      </c>
      <c r="C103" s="7"/>
      <c r="D103" s="7" t="s">
        <v>15</v>
      </c>
      <c r="E103" s="7">
        <v>2.73</v>
      </c>
      <c r="F103" s="7"/>
      <c r="G103" s="7" t="s">
        <v>15</v>
      </c>
    </row>
    <row r="104" spans="1:7" x14ac:dyDescent="0.25">
      <c r="A104" s="2" t="s">
        <v>134</v>
      </c>
      <c r="B104" s="7">
        <v>2.74</v>
      </c>
      <c r="C104" s="7"/>
      <c r="D104" s="7"/>
      <c r="E104" s="7"/>
      <c r="F104" s="7"/>
      <c r="G104" s="7"/>
    </row>
    <row r="105" spans="1:7" x14ac:dyDescent="0.25">
      <c r="A105" s="2" t="s">
        <v>135</v>
      </c>
      <c r="B105" s="7">
        <v>2.83</v>
      </c>
      <c r="C105" s="7"/>
      <c r="D105" s="7" t="s">
        <v>15</v>
      </c>
      <c r="E105" s="7">
        <v>2.87</v>
      </c>
      <c r="F105" s="7"/>
      <c r="G105" s="7" t="s">
        <v>15</v>
      </c>
    </row>
    <row r="106" spans="1:7" x14ac:dyDescent="0.25">
      <c r="A106" s="2" t="s">
        <v>136</v>
      </c>
      <c r="B106" s="7">
        <v>2.64</v>
      </c>
      <c r="C106" s="7"/>
      <c r="D106" s="7" t="s">
        <v>15</v>
      </c>
      <c r="E106" s="7"/>
      <c r="F106" s="7"/>
      <c r="G106" s="7"/>
    </row>
    <row r="107" spans="1:7" x14ac:dyDescent="0.25">
      <c r="A107" s="2" t="s">
        <v>137</v>
      </c>
      <c r="B107" s="7" t="s">
        <v>18</v>
      </c>
      <c r="C107" s="7"/>
      <c r="D107" s="7" t="s">
        <v>15</v>
      </c>
      <c r="E107" s="7"/>
      <c r="F107" s="7"/>
      <c r="G107" s="7"/>
    </row>
    <row r="108" spans="1:7" x14ac:dyDescent="0.25">
      <c r="A108" s="2" t="s">
        <v>138</v>
      </c>
      <c r="B108" s="7">
        <v>2.69</v>
      </c>
      <c r="C108" s="7"/>
      <c r="D108" s="7" t="s">
        <v>22</v>
      </c>
      <c r="E108" s="7"/>
      <c r="F108" s="7"/>
      <c r="G108" s="7"/>
    </row>
    <row r="109" spans="1:7" x14ac:dyDescent="0.25">
      <c r="A109" s="2" t="s">
        <v>139</v>
      </c>
      <c r="B109" s="7">
        <v>2.65</v>
      </c>
      <c r="C109" s="7"/>
      <c r="D109" s="7" t="s">
        <v>15</v>
      </c>
      <c r="E109" s="7"/>
      <c r="F109" s="7"/>
      <c r="G109" s="7"/>
    </row>
    <row r="110" spans="1:7" x14ac:dyDescent="0.25">
      <c r="A110" s="2" t="s">
        <v>140</v>
      </c>
      <c r="B110" s="7" t="s">
        <v>31</v>
      </c>
      <c r="C110" s="7"/>
      <c r="D110" s="7" t="s">
        <v>22</v>
      </c>
      <c r="E110" s="7"/>
      <c r="F110" s="7"/>
      <c r="G110" s="7"/>
    </row>
    <row r="111" spans="1:7" x14ac:dyDescent="0.25">
      <c r="A111" s="2" t="s">
        <v>141</v>
      </c>
      <c r="B111" s="7">
        <v>2.8090000000000002</v>
      </c>
      <c r="C111" s="7"/>
      <c r="D111" s="7" t="s">
        <v>15</v>
      </c>
      <c r="E111" s="7"/>
      <c r="F111" s="7"/>
      <c r="G111" s="7"/>
    </row>
    <row r="112" spans="1:7" x14ac:dyDescent="0.25">
      <c r="A112" s="2" t="s">
        <v>142</v>
      </c>
      <c r="B112" s="7">
        <v>2.4300000000000002</v>
      </c>
      <c r="C112" s="7"/>
      <c r="D112" s="7" t="s">
        <v>15</v>
      </c>
      <c r="E112" s="7"/>
      <c r="F112" s="7"/>
      <c r="G112" s="7"/>
    </row>
    <row r="113" spans="1:7" x14ac:dyDescent="0.25">
      <c r="A113" s="2" t="s">
        <v>143</v>
      </c>
      <c r="B113" s="7">
        <v>2.67</v>
      </c>
      <c r="C113" s="7"/>
      <c r="D113" s="7"/>
      <c r="E113" s="7"/>
      <c r="F113" s="7"/>
      <c r="G113" s="7"/>
    </row>
    <row r="114" spans="1:7" x14ac:dyDescent="0.25">
      <c r="A114" s="2" t="s">
        <v>144</v>
      </c>
      <c r="B114" s="7">
        <v>2.8</v>
      </c>
      <c r="C114" s="7"/>
      <c r="D114" s="7"/>
      <c r="E114" s="7"/>
      <c r="F114" s="7"/>
      <c r="G114" s="7"/>
    </row>
    <row r="115" spans="1:7" x14ac:dyDescent="0.25">
      <c r="A115" s="2" t="s">
        <v>145</v>
      </c>
      <c r="B115" s="7">
        <v>2.83</v>
      </c>
      <c r="C115" s="7"/>
      <c r="D115" s="7"/>
      <c r="E115" s="7"/>
      <c r="F115" s="7"/>
      <c r="G115" s="7"/>
    </row>
    <row r="116" spans="1:7" x14ac:dyDescent="0.25">
      <c r="A116" s="2" t="s">
        <v>146</v>
      </c>
      <c r="B116" s="7">
        <v>2.5299999999999998</v>
      </c>
      <c r="C116" s="7"/>
      <c r="D116" s="7" t="s">
        <v>15</v>
      </c>
      <c r="E116" s="7">
        <v>2.64</v>
      </c>
      <c r="F116" s="7"/>
      <c r="G116" s="7" t="s">
        <v>15</v>
      </c>
    </row>
    <row r="117" spans="1:7" x14ac:dyDescent="0.25">
      <c r="A117" s="2" t="s">
        <v>147</v>
      </c>
      <c r="B117" s="7"/>
      <c r="C117" s="7"/>
      <c r="D117" s="7"/>
      <c r="E117" s="7">
        <v>2.57</v>
      </c>
      <c r="F117" s="7"/>
      <c r="G117" s="7" t="s">
        <v>15</v>
      </c>
    </row>
    <row r="118" spans="1:7" x14ac:dyDescent="0.25">
      <c r="A118" s="2" t="s">
        <v>148</v>
      </c>
      <c r="B118" s="7"/>
      <c r="C118" s="7"/>
      <c r="D118" s="7"/>
      <c r="E118" s="7">
        <v>2.89</v>
      </c>
      <c r="F118" s="7"/>
      <c r="G118" s="7" t="s">
        <v>15</v>
      </c>
    </row>
    <row r="119" spans="1:7" x14ac:dyDescent="0.25">
      <c r="A119" s="2" t="s">
        <v>149</v>
      </c>
      <c r="B119" s="7"/>
      <c r="C119" s="7"/>
      <c r="D119" s="7"/>
      <c r="E119" s="7">
        <v>2.39</v>
      </c>
      <c r="F119" s="7"/>
      <c r="G119" s="7" t="s">
        <v>15</v>
      </c>
    </row>
    <row r="120" spans="1:7" x14ac:dyDescent="0.25">
      <c r="A120" s="2" t="s">
        <v>150</v>
      </c>
      <c r="B120" s="7"/>
      <c r="C120" s="7"/>
      <c r="D120" s="7"/>
      <c r="E120" s="7">
        <v>2.96</v>
      </c>
      <c r="F120" s="7"/>
      <c r="G120" s="7" t="s">
        <v>15</v>
      </c>
    </row>
    <row r="121" spans="1:7" x14ac:dyDescent="0.25">
      <c r="A121" s="2" t="s">
        <v>151</v>
      </c>
      <c r="B121" s="7" t="s">
        <v>23</v>
      </c>
      <c r="C121" s="7"/>
      <c r="D121" s="7"/>
      <c r="E121" s="7"/>
      <c r="F121" s="7"/>
      <c r="G121" s="7"/>
    </row>
    <row r="122" spans="1:7" x14ac:dyDescent="0.25">
      <c r="A122" s="2" t="s">
        <v>152</v>
      </c>
      <c r="B122" s="7">
        <v>2.62</v>
      </c>
      <c r="C122" s="7"/>
      <c r="D122" s="7"/>
      <c r="E122" s="7"/>
      <c r="F122" s="7"/>
      <c r="G122" s="7"/>
    </row>
    <row r="123" spans="1:7" x14ac:dyDescent="0.25">
      <c r="A123" s="2" t="s">
        <v>153</v>
      </c>
      <c r="B123" s="7"/>
      <c r="C123" s="7"/>
      <c r="D123" s="7"/>
      <c r="E123" s="7">
        <v>2.65</v>
      </c>
      <c r="F123" s="7"/>
      <c r="G123" s="7"/>
    </row>
    <row r="124" spans="1:7" x14ac:dyDescent="0.25">
      <c r="A124" s="2" t="s">
        <v>154</v>
      </c>
      <c r="B124" s="7">
        <v>2.94</v>
      </c>
      <c r="C124" s="7"/>
      <c r="D124" s="7" t="s">
        <v>15</v>
      </c>
      <c r="E124" s="7">
        <v>2.96</v>
      </c>
      <c r="F124" s="7"/>
      <c r="G124" s="7" t="s">
        <v>15</v>
      </c>
    </row>
    <row r="125" spans="1:7" x14ac:dyDescent="0.25">
      <c r="A125" s="2" t="s">
        <v>155</v>
      </c>
      <c r="B125" s="7">
        <v>2.76</v>
      </c>
      <c r="C125" s="7"/>
      <c r="D125" s="7" t="s">
        <v>15</v>
      </c>
      <c r="E125" s="7"/>
      <c r="F125" s="7"/>
      <c r="G125" s="7"/>
    </row>
    <row r="126" spans="1:7" x14ac:dyDescent="0.25">
      <c r="A126" s="2" t="s">
        <v>156</v>
      </c>
      <c r="B126" s="7"/>
      <c r="C126" s="7"/>
      <c r="D126" s="7"/>
      <c r="E126" s="7">
        <v>2.66</v>
      </c>
      <c r="F126" s="7"/>
      <c r="G126" s="7" t="s">
        <v>35</v>
      </c>
    </row>
    <row r="127" spans="1:7" x14ac:dyDescent="0.25">
      <c r="A127" s="2" t="s">
        <v>157</v>
      </c>
      <c r="B127" s="7">
        <v>2.36</v>
      </c>
      <c r="C127" s="7"/>
      <c r="D127" s="7" t="s">
        <v>15</v>
      </c>
      <c r="E127" s="7">
        <v>2.68</v>
      </c>
      <c r="F127" s="7"/>
      <c r="G127" s="7" t="s">
        <v>15</v>
      </c>
    </row>
    <row r="128" spans="1:7" x14ac:dyDescent="0.25">
      <c r="A128" s="2" t="s">
        <v>158</v>
      </c>
      <c r="B128" s="7">
        <v>2.59</v>
      </c>
      <c r="C128" s="7"/>
      <c r="D128" s="7" t="s">
        <v>15</v>
      </c>
      <c r="E128" s="7"/>
      <c r="F128" s="7"/>
      <c r="G128" s="7"/>
    </row>
    <row r="129" spans="1:7" x14ac:dyDescent="0.25">
      <c r="A129" s="2" t="s">
        <v>159</v>
      </c>
      <c r="B129" s="7">
        <v>2.74</v>
      </c>
      <c r="C129" s="7"/>
      <c r="D129" s="7" t="s">
        <v>16</v>
      </c>
      <c r="E129" s="7"/>
      <c r="F129" s="7"/>
      <c r="G129" s="7"/>
    </row>
    <row r="130" spans="1:7" x14ac:dyDescent="0.25">
      <c r="A130" s="2" t="s">
        <v>160</v>
      </c>
      <c r="B130" s="7"/>
      <c r="C130" s="7"/>
      <c r="D130" s="7"/>
      <c r="E130" s="7">
        <v>2.5499999999999998</v>
      </c>
      <c r="F130" s="7"/>
      <c r="G130" s="7" t="s">
        <v>15</v>
      </c>
    </row>
    <row r="131" spans="1:7" x14ac:dyDescent="0.25">
      <c r="A131" s="2" t="s">
        <v>161</v>
      </c>
      <c r="B131" s="7">
        <v>2.66</v>
      </c>
      <c r="C131" s="7"/>
      <c r="D131" s="7" t="s">
        <v>20</v>
      </c>
      <c r="E131" s="7"/>
      <c r="F131" s="7"/>
      <c r="G131" s="7"/>
    </row>
    <row r="132" spans="1:7" x14ac:dyDescent="0.25">
      <c r="A132" s="2" t="s">
        <v>162</v>
      </c>
      <c r="B132" s="7"/>
      <c r="C132" s="7"/>
      <c r="D132" s="7"/>
      <c r="E132" s="7">
        <v>2.64</v>
      </c>
      <c r="F132" s="7"/>
      <c r="G132" s="7" t="s">
        <v>15</v>
      </c>
    </row>
    <row r="133" spans="1:7" x14ac:dyDescent="0.25">
      <c r="A133" s="2" t="s">
        <v>163</v>
      </c>
      <c r="B133" s="7"/>
      <c r="C133" s="7"/>
      <c r="D133" s="7"/>
      <c r="E133" s="7">
        <v>2.4700000000000002</v>
      </c>
      <c r="F133" s="7"/>
      <c r="G133" s="7" t="s">
        <v>15</v>
      </c>
    </row>
    <row r="134" spans="1:7" x14ac:dyDescent="0.25">
      <c r="A134" s="2" t="s">
        <v>164</v>
      </c>
      <c r="B134" s="7"/>
      <c r="C134" s="7"/>
      <c r="D134" s="7"/>
      <c r="E134" s="7">
        <v>2.66</v>
      </c>
      <c r="F134" s="7"/>
      <c r="G134" s="7" t="s">
        <v>15</v>
      </c>
    </row>
    <row r="135" spans="1:7" x14ac:dyDescent="0.25">
      <c r="A135" s="2" t="s">
        <v>165</v>
      </c>
      <c r="B135" s="7"/>
      <c r="C135" s="7"/>
      <c r="D135" s="7"/>
      <c r="E135" s="7">
        <v>2.78</v>
      </c>
      <c r="F135" s="7"/>
      <c r="G135" s="7"/>
    </row>
    <row r="136" spans="1:7" x14ac:dyDescent="0.25">
      <c r="A136" s="2" t="s">
        <v>166</v>
      </c>
      <c r="B136" s="7"/>
      <c r="C136" s="7"/>
      <c r="D136" s="7"/>
      <c r="E136" s="7">
        <v>2.78</v>
      </c>
      <c r="F136" s="7"/>
      <c r="G136" s="7"/>
    </row>
    <row r="137" spans="1:7" x14ac:dyDescent="0.25">
      <c r="A137" s="2" t="s">
        <v>167</v>
      </c>
      <c r="B137" s="7"/>
      <c r="C137" s="7"/>
      <c r="D137" s="7"/>
      <c r="E137" s="7">
        <v>3.02</v>
      </c>
      <c r="F137" s="7"/>
      <c r="G137" s="7" t="s">
        <v>15</v>
      </c>
    </row>
    <row r="138" spans="1:7" x14ac:dyDescent="0.25">
      <c r="A138" s="2" t="s">
        <v>168</v>
      </c>
      <c r="B138" s="7"/>
      <c r="C138" s="7"/>
      <c r="D138" s="7"/>
      <c r="E138" s="7" t="s">
        <v>40</v>
      </c>
      <c r="F138" s="7"/>
      <c r="G138" s="7"/>
    </row>
    <row r="139" spans="1:7" x14ac:dyDescent="0.25">
      <c r="A139" s="2" t="s">
        <v>169</v>
      </c>
      <c r="B139" s="7">
        <v>2.61</v>
      </c>
      <c r="C139" s="7"/>
      <c r="D139" s="7" t="s">
        <v>27</v>
      </c>
      <c r="E139" s="7">
        <v>2.76</v>
      </c>
      <c r="F139" s="7"/>
      <c r="G139" s="7"/>
    </row>
    <row r="140" spans="1:7" x14ac:dyDescent="0.25">
      <c r="A140" s="2" t="s">
        <v>170</v>
      </c>
      <c r="B140" s="7">
        <v>2.8</v>
      </c>
      <c r="C140" s="7"/>
      <c r="D140" s="7" t="s">
        <v>15</v>
      </c>
      <c r="E140" s="7"/>
      <c r="F140" s="7"/>
      <c r="G140" s="7"/>
    </row>
    <row r="141" spans="1:7" x14ac:dyDescent="0.25">
      <c r="A141" s="2" t="s">
        <v>171</v>
      </c>
      <c r="B141" s="7">
        <v>2.6</v>
      </c>
      <c r="C141" s="7"/>
      <c r="D141" s="7" t="s">
        <v>15</v>
      </c>
      <c r="E141" s="7"/>
      <c r="F141" s="7"/>
      <c r="G141" s="7"/>
    </row>
    <row r="142" spans="1:7" x14ac:dyDescent="0.25">
      <c r="A142" s="2" t="s">
        <v>172</v>
      </c>
      <c r="B142" s="7">
        <v>2.62</v>
      </c>
      <c r="C142" s="7"/>
      <c r="D142" s="7" t="s">
        <v>15</v>
      </c>
      <c r="E142" s="7"/>
      <c r="F142" s="7"/>
      <c r="G142" s="7"/>
    </row>
    <row r="143" spans="1:7" x14ac:dyDescent="0.25">
      <c r="A143" s="2" t="s">
        <v>173</v>
      </c>
      <c r="B143" s="7"/>
      <c r="C143" s="7"/>
      <c r="D143" s="7"/>
      <c r="E143" s="7">
        <v>2.6</v>
      </c>
      <c r="F143" s="7"/>
      <c r="G143" s="7" t="s">
        <v>15</v>
      </c>
    </row>
    <row r="144" spans="1:7" x14ac:dyDescent="0.25">
      <c r="A144" s="2" t="s">
        <v>174</v>
      </c>
      <c r="B144" s="7">
        <v>2.67</v>
      </c>
      <c r="C144" s="7"/>
      <c r="D144" s="7" t="s">
        <v>15</v>
      </c>
      <c r="E144" s="7"/>
      <c r="F144" s="7"/>
      <c r="G144" s="7"/>
    </row>
    <row r="145" spans="1:7" x14ac:dyDescent="0.25">
      <c r="A145" s="2" t="s">
        <v>175</v>
      </c>
      <c r="B145" s="7">
        <v>2.83</v>
      </c>
      <c r="C145" s="7"/>
      <c r="D145" s="7"/>
      <c r="E145" s="7"/>
      <c r="F145" s="7"/>
      <c r="G145" s="7"/>
    </row>
    <row r="146" spans="1:7" x14ac:dyDescent="0.25">
      <c r="A146" s="2" t="s">
        <v>176</v>
      </c>
      <c r="B146" s="7">
        <v>2.5</v>
      </c>
      <c r="C146" s="7"/>
      <c r="D146" s="7" t="s">
        <v>15</v>
      </c>
      <c r="E146" s="7"/>
      <c r="F146" s="7"/>
      <c r="G146" s="7"/>
    </row>
    <row r="147" spans="1:7" x14ac:dyDescent="0.25">
      <c r="A147" s="2" t="s">
        <v>177</v>
      </c>
      <c r="B147" s="7">
        <v>2.6</v>
      </c>
      <c r="C147" s="7"/>
      <c r="D147" s="7" t="s">
        <v>15</v>
      </c>
      <c r="E147" s="7"/>
      <c r="F147" s="7"/>
      <c r="G147" s="7"/>
    </row>
    <row r="148" spans="1:7" x14ac:dyDescent="0.25">
      <c r="A148" s="2" t="s">
        <v>178</v>
      </c>
      <c r="B148" s="7"/>
      <c r="C148" s="7"/>
      <c r="D148" s="7"/>
      <c r="E148" s="7" t="s">
        <v>36</v>
      </c>
      <c r="F148" s="7"/>
      <c r="G148" s="7" t="s">
        <v>15</v>
      </c>
    </row>
    <row r="149" spans="1:7" x14ac:dyDescent="0.25">
      <c r="A149" s="2" t="s">
        <v>179</v>
      </c>
      <c r="B149" s="7">
        <v>2.72</v>
      </c>
      <c r="C149" s="7"/>
      <c r="D149" s="7"/>
      <c r="E149" s="7"/>
      <c r="F149" s="7"/>
      <c r="G149" s="7"/>
    </row>
    <row r="150" spans="1:7" x14ac:dyDescent="0.25">
      <c r="A150" s="2" t="s">
        <v>180</v>
      </c>
      <c r="B150" s="7">
        <v>2.86</v>
      </c>
      <c r="C150" s="7"/>
      <c r="D150" s="7"/>
      <c r="E150" s="7"/>
      <c r="F150" s="7"/>
      <c r="G150" s="7"/>
    </row>
    <row r="151" spans="1:7" x14ac:dyDescent="0.25">
      <c r="A151" s="2" t="s">
        <v>181</v>
      </c>
      <c r="B151" s="7"/>
      <c r="C151" s="7"/>
      <c r="D151" s="7"/>
      <c r="E151" s="7" t="s">
        <v>39</v>
      </c>
      <c r="F151" s="7"/>
      <c r="G151" s="7" t="s">
        <v>15</v>
      </c>
    </row>
    <row r="152" spans="1:7" x14ac:dyDescent="0.25">
      <c r="A152" s="2" t="s">
        <v>182</v>
      </c>
      <c r="B152" s="7" t="s">
        <v>24</v>
      </c>
      <c r="C152" s="7"/>
      <c r="D152" s="7"/>
      <c r="E152" s="7"/>
      <c r="F152" s="7"/>
      <c r="G152" s="7"/>
    </row>
    <row r="153" spans="1:7" x14ac:dyDescent="0.25">
      <c r="A153" s="2" t="s">
        <v>183</v>
      </c>
      <c r="B153" s="7"/>
      <c r="C153" s="7"/>
      <c r="D153" s="7"/>
      <c r="E153" s="7">
        <v>2.44</v>
      </c>
      <c r="F153" s="7"/>
      <c r="G153" s="7" t="s">
        <v>15</v>
      </c>
    </row>
    <row r="154" spans="1:7" x14ac:dyDescent="0.25">
      <c r="A154" s="2" t="s">
        <v>184</v>
      </c>
      <c r="B154" s="7">
        <v>3.05</v>
      </c>
      <c r="C154" s="7"/>
      <c r="D154" s="7" t="s">
        <v>15</v>
      </c>
      <c r="E154" s="7">
        <v>2.75</v>
      </c>
      <c r="F154" s="7"/>
      <c r="G154" s="7" t="s">
        <v>15</v>
      </c>
    </row>
    <row r="155" spans="1:7" x14ac:dyDescent="0.25">
      <c r="A155" s="2" t="s">
        <v>185</v>
      </c>
      <c r="B155" s="7"/>
      <c r="C155" s="7"/>
      <c r="D155" s="7"/>
      <c r="E155" s="7">
        <v>2.7</v>
      </c>
      <c r="F155" s="7"/>
      <c r="G155" s="7" t="s">
        <v>15</v>
      </c>
    </row>
    <row r="156" spans="1:7" x14ac:dyDescent="0.25">
      <c r="A156" s="2" t="s">
        <v>186</v>
      </c>
      <c r="B156" s="7"/>
      <c r="C156" s="7"/>
      <c r="D156" s="7"/>
      <c r="E156" s="7">
        <v>2.6739999999999999</v>
      </c>
      <c r="F156" s="7"/>
      <c r="G156" s="7" t="s">
        <v>15</v>
      </c>
    </row>
    <row r="157" spans="1:7" x14ac:dyDescent="0.25">
      <c r="A157" s="2" t="s">
        <v>187</v>
      </c>
      <c r="B157" s="7">
        <v>2.4459550000000001</v>
      </c>
      <c r="C157" s="7"/>
      <c r="D157" s="7" t="s">
        <v>15</v>
      </c>
      <c r="E157" s="7"/>
      <c r="F157" s="7"/>
      <c r="G157" s="7"/>
    </row>
    <row r="158" spans="1:7" x14ac:dyDescent="0.25">
      <c r="A158" s="2" t="s">
        <v>188</v>
      </c>
      <c r="B158" s="7"/>
      <c r="C158" s="7"/>
      <c r="D158" s="7"/>
      <c r="E158" s="7">
        <v>2.78</v>
      </c>
      <c r="F158" s="7"/>
      <c r="G158" s="7" t="s">
        <v>38</v>
      </c>
    </row>
    <row r="159" spans="1:7" x14ac:dyDescent="0.25">
      <c r="A159" s="2" t="s">
        <v>189</v>
      </c>
      <c r="B159" s="7"/>
      <c r="C159" s="7"/>
      <c r="D159" s="7"/>
      <c r="E159" s="7" t="s">
        <v>37</v>
      </c>
      <c r="F159" s="7"/>
      <c r="G159" s="7"/>
    </row>
    <row r="160" spans="1:7" x14ac:dyDescent="0.25">
      <c r="A160" s="2" t="s">
        <v>190</v>
      </c>
      <c r="B160" s="7">
        <v>2.7</v>
      </c>
      <c r="C160" s="7"/>
      <c r="D160" s="7"/>
      <c r="E160" s="7">
        <v>2.72</v>
      </c>
      <c r="F160" s="7"/>
      <c r="G160" s="7" t="s">
        <v>15</v>
      </c>
    </row>
    <row r="161" spans="1:7" x14ac:dyDescent="0.25">
      <c r="A161" s="2" t="s">
        <v>191</v>
      </c>
      <c r="B161" s="7">
        <v>2.75</v>
      </c>
      <c r="C161" s="7"/>
      <c r="D161" s="7" t="s">
        <v>15</v>
      </c>
      <c r="E161" s="7"/>
      <c r="F161" s="7"/>
      <c r="G161" s="7"/>
    </row>
    <row r="162" spans="1:7" x14ac:dyDescent="0.25">
      <c r="A162" s="2" t="s">
        <v>192</v>
      </c>
      <c r="B162" s="7">
        <v>2.6</v>
      </c>
      <c r="C162" s="7"/>
      <c r="D162" s="7" t="s">
        <v>15</v>
      </c>
      <c r="E162" s="7"/>
      <c r="F162" s="7"/>
      <c r="G162" s="7"/>
    </row>
    <row r="163" spans="1:7" x14ac:dyDescent="0.25">
      <c r="A163" s="2" t="s">
        <v>193</v>
      </c>
      <c r="B163" s="7"/>
      <c r="C163" s="7"/>
      <c r="D163" s="7"/>
      <c r="E163" s="7">
        <v>2.96</v>
      </c>
      <c r="F163" s="7"/>
      <c r="G163" s="7" t="s">
        <v>15</v>
      </c>
    </row>
    <row r="164" spans="1:7" x14ac:dyDescent="0.25">
      <c r="A164" s="2" t="s">
        <v>194</v>
      </c>
      <c r="B164" s="7">
        <v>2.83</v>
      </c>
      <c r="C164" s="7"/>
      <c r="D164" s="7" t="s">
        <v>15</v>
      </c>
      <c r="E164" s="7"/>
      <c r="F164" s="7"/>
      <c r="G164" s="7"/>
    </row>
    <row r="165" spans="1:7" x14ac:dyDescent="0.25">
      <c r="A165" s="2" t="s">
        <v>195</v>
      </c>
      <c r="B165" s="7">
        <v>2.7349999999999999</v>
      </c>
      <c r="C165" s="7"/>
      <c r="D165" s="7" t="s">
        <v>15</v>
      </c>
      <c r="E165" s="7"/>
      <c r="F165" s="7"/>
      <c r="G165" s="7"/>
    </row>
    <row r="166" spans="1:7" x14ac:dyDescent="0.25">
      <c r="A166" s="2" t="s">
        <v>196</v>
      </c>
      <c r="B166" s="7"/>
      <c r="C166" s="7"/>
      <c r="D166" s="7"/>
      <c r="E166" s="7">
        <v>2.5099999999999998</v>
      </c>
      <c r="F166" s="7"/>
      <c r="G166" s="7"/>
    </row>
    <row r="167" spans="1:7" x14ac:dyDescent="0.25">
      <c r="A167" s="2" t="s">
        <v>197</v>
      </c>
      <c r="B167" s="7">
        <v>2.64</v>
      </c>
      <c r="C167" s="7"/>
      <c r="D167" s="7"/>
      <c r="E167" s="7"/>
      <c r="F167" s="7"/>
      <c r="G167" s="7"/>
    </row>
    <row r="168" spans="1:7" x14ac:dyDescent="0.25">
      <c r="A168" s="2" t="s">
        <v>198</v>
      </c>
      <c r="B168" s="7"/>
      <c r="C168" s="7"/>
      <c r="D168" s="7"/>
      <c r="E168" s="7">
        <v>2.81</v>
      </c>
      <c r="F168" s="7"/>
      <c r="G168" s="7" t="s">
        <v>15</v>
      </c>
    </row>
    <row r="169" spans="1:7" x14ac:dyDescent="0.25">
      <c r="A169" s="2" t="s">
        <v>199</v>
      </c>
      <c r="B169" s="7">
        <v>2.87</v>
      </c>
      <c r="C169" s="7"/>
      <c r="D169" s="7" t="s">
        <v>15</v>
      </c>
      <c r="E169" s="7"/>
      <c r="F169" s="7"/>
      <c r="G169" s="7"/>
    </row>
    <row r="170" spans="1:7" x14ac:dyDescent="0.25">
      <c r="A170" s="2" t="s">
        <v>200</v>
      </c>
      <c r="B170" s="7"/>
      <c r="C170" s="7"/>
      <c r="D170" s="7"/>
      <c r="E170" s="7">
        <v>2.74</v>
      </c>
      <c r="F170" s="7"/>
      <c r="G170" s="7" t="s">
        <v>15</v>
      </c>
    </row>
    <row r="171" spans="1:7" x14ac:dyDescent="0.25">
      <c r="A171" s="2" t="s">
        <v>201</v>
      </c>
      <c r="B171" s="7"/>
      <c r="C171" s="7"/>
      <c r="D171" s="7"/>
      <c r="E171" s="7">
        <v>2.95</v>
      </c>
      <c r="F171" s="7"/>
      <c r="G171" s="7" t="s">
        <v>15</v>
      </c>
    </row>
    <row r="172" spans="1:7" x14ac:dyDescent="0.25">
      <c r="A172" s="2" t="s">
        <v>202</v>
      </c>
      <c r="B172" s="7">
        <v>2.41</v>
      </c>
      <c r="C172" s="7"/>
      <c r="D172" s="7" t="s">
        <v>15</v>
      </c>
      <c r="E172" s="7"/>
      <c r="F172" s="7"/>
      <c r="G172" s="7"/>
    </row>
    <row r="173" spans="1:7" x14ac:dyDescent="0.25">
      <c r="A173" s="2" t="s">
        <v>203</v>
      </c>
      <c r="B173" s="7">
        <v>2.4900000000000002</v>
      </c>
      <c r="C173" s="7"/>
      <c r="D173" s="7" t="s">
        <v>22</v>
      </c>
      <c r="E173" s="7"/>
      <c r="F173" s="7"/>
      <c r="G173" s="7"/>
    </row>
    <row r="174" spans="1:7" x14ac:dyDescent="0.25">
      <c r="A174" s="2" t="s">
        <v>204</v>
      </c>
      <c r="B174" s="7">
        <v>2.74</v>
      </c>
      <c r="C174" s="7"/>
      <c r="D174" s="7" t="s">
        <v>19</v>
      </c>
      <c r="E174" s="7">
        <v>2.89</v>
      </c>
      <c r="F174" s="7"/>
      <c r="G174" s="7" t="s">
        <v>16</v>
      </c>
    </row>
    <row r="175" spans="1:7" x14ac:dyDescent="0.25">
      <c r="A175" s="2" t="s">
        <v>205</v>
      </c>
      <c r="B175" s="7">
        <v>2.48</v>
      </c>
      <c r="C175" s="7"/>
      <c r="D175" s="7" t="s">
        <v>15</v>
      </c>
      <c r="E175" s="7"/>
      <c r="F175" s="7"/>
      <c r="G175" s="7"/>
    </row>
    <row r="176" spans="1:7" x14ac:dyDescent="0.25">
      <c r="A176" s="2" t="s">
        <v>206</v>
      </c>
      <c r="B176" s="7"/>
      <c r="C176" s="7"/>
      <c r="D176" s="7"/>
      <c r="E176" s="7">
        <v>2.87</v>
      </c>
      <c r="F176" s="7"/>
      <c r="G176" s="7" t="s">
        <v>15</v>
      </c>
    </row>
  </sheetData>
  <sortState xmlns:xlrd2="http://schemas.microsoft.com/office/spreadsheetml/2017/richdata2" ref="A11:G176">
    <sortCondition ref="A11:A176"/>
  </sortState>
  <conditionalFormatting sqref="B1">
    <cfRule type="cellIs" dxfId="66" priority="2" operator="equal">
      <formula>"000 - template file"</formula>
    </cfRule>
  </conditionalFormatting>
  <conditionalFormatting sqref="B2">
    <cfRule type="cellIs" dxfId="65" priority="3" operator="equal">
      <formula>"Analyte"</formula>
    </cfRule>
  </conditionalFormatting>
  <conditionalFormatting sqref="B3 B9">
    <cfRule type="cellIs" dxfId="64" priority="4" operator="equal">
      <formula>""</formula>
    </cfRule>
  </conditionalFormatting>
  <conditionalFormatting sqref="B11:G176">
    <cfRule type="expression" dxfId="63" priority="43">
      <formula>AND(ISNUMBER(B11*1),NOT(ISNUMBER(B11)),NOT(B11=""))</formula>
    </cfRule>
  </conditionalFormatting>
  <conditionalFormatting sqref="E9">
    <cfRule type="cellIs" dxfId="62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3D99-1B4F-4B17-B3E6-F8A743106ECB}">
  <sheetPr codeName="Sheet2">
    <tabColor theme="3" tint="0.79998168889431442"/>
  </sheetPr>
  <dimension ref="A1:J155"/>
  <sheetViews>
    <sheetView zoomScale="85" zoomScaleNormal="70" workbookViewId="0">
      <pane ySplit="10" topLeftCell="A11" activePane="bottomLeft" state="frozenSplit"/>
      <selection activeCell="B9" sqref="B9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8" customWidth="1"/>
    <col min="5" max="5" width="12.7265625" style="11" customWidth="1"/>
    <col min="6" max="7" width="12.7265625" style="2" customWidth="1"/>
    <col min="8" max="16384" width="9.1796875" style="2"/>
  </cols>
  <sheetData>
    <row r="1" spans="1:7" ht="13" x14ac:dyDescent="0.3">
      <c r="A1" s="1" t="s">
        <v>4</v>
      </c>
      <c r="B1" s="6" t="str" cm="1">
        <f t="array" aca="1" ref="B1" ca="1">MID(CELL("filename",A1),FIND("[",CELL("filename",A1))+1,FIND("]", CELL("filename",A1))-FIND("[",CELL("filename",A1))-1-5)</f>
        <v>GBMS304-3</v>
      </c>
      <c r="C1" s="6"/>
      <c r="D1" s="6"/>
      <c r="E1" s="6"/>
      <c r="F1" s="9"/>
      <c r="G1" s="9"/>
    </row>
    <row r="2" spans="1:7" ht="13" x14ac:dyDescent="0.3">
      <c r="A2" s="1" t="s">
        <v>2</v>
      </c>
      <c r="B2" s="6" t="str" cm="1">
        <f t="array" aca="1" ref="B2" ca="1">MID(CELL("filename",A1),FIND("]",CELL("filename",A1))+1,255)</f>
        <v>Au (Aqua Regia)</v>
      </c>
      <c r="C2" s="6"/>
      <c r="D2" s="6"/>
      <c r="E2" s="6"/>
      <c r="F2" s="9"/>
      <c r="G2" s="9"/>
    </row>
    <row r="3" spans="1:7" ht="13" x14ac:dyDescent="0.3">
      <c r="A3" s="1" t="s">
        <v>5</v>
      </c>
      <c r="B3" s="6" t="s">
        <v>11</v>
      </c>
      <c r="C3" s="6"/>
      <c r="D3" s="6"/>
      <c r="E3" s="6"/>
      <c r="F3" s="9"/>
      <c r="G3" s="9"/>
    </row>
    <row r="4" spans="1:7" ht="13" x14ac:dyDescent="0.3">
      <c r="A4" s="1" t="s">
        <v>1</v>
      </c>
      <c r="B4" s="6">
        <f>AVERAGE(B$11:B$106,E$11:E$106)</f>
        <v>2.5147037735849063</v>
      </c>
      <c r="C4" s="6"/>
      <c r="D4" s="6"/>
      <c r="E4" s="6"/>
      <c r="F4" s="9"/>
      <c r="G4" s="9"/>
    </row>
    <row r="5" spans="1:7" ht="13" x14ac:dyDescent="0.3">
      <c r="A5" s="1" t="s">
        <v>3</v>
      </c>
      <c r="B5" s="6">
        <f>STDEV(B$11:B$106,E$11:E$106)</f>
        <v>0.23330244948993861</v>
      </c>
      <c r="C5" s="6"/>
      <c r="D5" s="6"/>
      <c r="E5" s="6"/>
      <c r="F5" s="9"/>
      <c r="G5" s="9"/>
    </row>
    <row r="6" spans="1:7" ht="13" x14ac:dyDescent="0.3">
      <c r="A6" s="1" t="s">
        <v>0</v>
      </c>
      <c r="B6" s="3">
        <f>COUNT(B$11:B$106,E$11:E$106)</f>
        <v>106</v>
      </c>
      <c r="C6" s="6"/>
      <c r="D6" s="6"/>
      <c r="E6" s="6"/>
      <c r="F6" s="9"/>
      <c r="G6" s="9"/>
    </row>
    <row r="7" spans="1:7" ht="13" x14ac:dyDescent="0.3">
      <c r="A7" s="1" t="s">
        <v>6</v>
      </c>
      <c r="B7" s="6">
        <f>TINV(0.05,B6-1)*B5/SQRT(B6-1)</f>
        <v>4.5144713859579751E-2</v>
      </c>
      <c r="C7" s="6"/>
      <c r="D7" s="6"/>
      <c r="E7" s="6"/>
      <c r="F7" s="9"/>
      <c r="G7" s="9"/>
    </row>
    <row r="8" spans="1:7" ht="13" x14ac:dyDescent="0.3">
      <c r="A8" s="1"/>
      <c r="B8" s="6"/>
      <c r="C8" s="6"/>
      <c r="D8" s="6"/>
      <c r="E8" s="6"/>
      <c r="F8" s="9"/>
      <c r="G8" s="9"/>
    </row>
    <row r="9" spans="1:7" ht="13" x14ac:dyDescent="0.3">
      <c r="A9" s="1"/>
      <c r="B9" s="10" t="s">
        <v>13</v>
      </c>
      <c r="C9" s="6"/>
      <c r="D9" s="6"/>
      <c r="E9" s="10" t="s">
        <v>14</v>
      </c>
      <c r="F9" s="3"/>
      <c r="G9" s="3"/>
    </row>
    <row r="10" spans="1:7" ht="13" x14ac:dyDescent="0.3">
      <c r="A10" s="1" t="s">
        <v>7</v>
      </c>
      <c r="B10" s="6" t="s">
        <v>10</v>
      </c>
      <c r="C10" s="6" t="s">
        <v>8</v>
      </c>
      <c r="D10" s="6" t="s">
        <v>9</v>
      </c>
      <c r="E10" s="6" t="s">
        <v>10</v>
      </c>
      <c r="F10" s="3" t="s">
        <v>8</v>
      </c>
      <c r="G10" s="3" t="s">
        <v>9</v>
      </c>
    </row>
    <row r="11" spans="1:7" x14ac:dyDescent="0.25">
      <c r="A11" s="2" t="s">
        <v>41</v>
      </c>
      <c r="B11" s="7">
        <v>2.4750000000000001</v>
      </c>
      <c r="C11" s="7" t="s">
        <v>216</v>
      </c>
      <c r="D11" s="7" t="s">
        <v>15</v>
      </c>
      <c r="E11" s="7"/>
      <c r="F11" s="7"/>
      <c r="G11" s="7"/>
    </row>
    <row r="12" spans="1:7" x14ac:dyDescent="0.25">
      <c r="A12" s="2" t="s">
        <v>42</v>
      </c>
      <c r="B12" s="7">
        <v>3.0676000000000001</v>
      </c>
      <c r="C12" s="7" t="s">
        <v>219</v>
      </c>
      <c r="D12" s="7" t="s">
        <v>213</v>
      </c>
      <c r="E12" s="7"/>
      <c r="F12" s="7"/>
      <c r="G12" s="7"/>
    </row>
    <row r="13" spans="1:7" x14ac:dyDescent="0.25">
      <c r="A13" s="2" t="s">
        <v>43</v>
      </c>
      <c r="B13" s="7">
        <v>2.56</v>
      </c>
      <c r="C13" s="7" t="s">
        <v>209</v>
      </c>
      <c r="D13" s="7" t="s">
        <v>15</v>
      </c>
      <c r="E13" s="7"/>
      <c r="F13" s="7"/>
      <c r="G13" s="7"/>
    </row>
    <row r="14" spans="1:7" x14ac:dyDescent="0.25">
      <c r="A14" s="2" t="s">
        <v>44</v>
      </c>
      <c r="B14" s="7">
        <v>2.64</v>
      </c>
      <c r="C14" s="7" t="s">
        <v>209</v>
      </c>
      <c r="D14" s="7" t="s">
        <v>15</v>
      </c>
      <c r="E14" s="7"/>
      <c r="F14" s="7"/>
      <c r="G14" s="7"/>
    </row>
    <row r="15" spans="1:7" x14ac:dyDescent="0.25">
      <c r="A15" s="2" t="s">
        <v>45</v>
      </c>
      <c r="B15" s="7">
        <v>2.5099999999999998</v>
      </c>
      <c r="C15" s="7" t="s">
        <v>229</v>
      </c>
      <c r="D15" s="7" t="s">
        <v>15</v>
      </c>
      <c r="E15" s="7"/>
      <c r="F15" s="7"/>
      <c r="G15" s="7"/>
    </row>
    <row r="16" spans="1:7" x14ac:dyDescent="0.25">
      <c r="A16" s="2" t="s">
        <v>46</v>
      </c>
      <c r="B16" s="7"/>
      <c r="C16" s="7"/>
      <c r="D16" s="7"/>
      <c r="E16" s="7" t="s">
        <v>577</v>
      </c>
      <c r="F16" s="7" t="s">
        <v>231</v>
      </c>
      <c r="G16" s="7" t="s">
        <v>15</v>
      </c>
    </row>
    <row r="17" spans="1:7" x14ac:dyDescent="0.25">
      <c r="A17" s="2" t="s">
        <v>47</v>
      </c>
      <c r="B17" s="7"/>
      <c r="C17" s="7"/>
      <c r="D17" s="7"/>
      <c r="E17" s="7">
        <v>2.23</v>
      </c>
      <c r="F17" s="7" t="s">
        <v>231</v>
      </c>
      <c r="G17" s="7" t="s">
        <v>15</v>
      </c>
    </row>
    <row r="18" spans="1:7" x14ac:dyDescent="0.25">
      <c r="A18" s="2" t="s">
        <v>48</v>
      </c>
      <c r="B18" s="7"/>
      <c r="C18" s="7"/>
      <c r="D18" s="7"/>
      <c r="E18" s="7">
        <v>2.2599999999999998</v>
      </c>
      <c r="F18" s="7" t="s">
        <v>231</v>
      </c>
      <c r="G18" s="7" t="s">
        <v>15</v>
      </c>
    </row>
    <row r="19" spans="1:7" x14ac:dyDescent="0.25">
      <c r="A19" s="2" t="s">
        <v>49</v>
      </c>
      <c r="B19" s="7"/>
      <c r="C19" s="7"/>
      <c r="D19" s="7"/>
      <c r="E19" s="7">
        <v>2.35</v>
      </c>
      <c r="F19" s="7" t="s">
        <v>231</v>
      </c>
      <c r="G19" s="7"/>
    </row>
    <row r="20" spans="1:7" x14ac:dyDescent="0.25">
      <c r="A20" s="2" t="s">
        <v>50</v>
      </c>
      <c r="B20" s="7"/>
      <c r="C20" s="7"/>
      <c r="D20" s="7"/>
      <c r="E20" s="7">
        <v>2.74</v>
      </c>
      <c r="F20" s="7"/>
      <c r="G20" s="7"/>
    </row>
    <row r="21" spans="1:7" x14ac:dyDescent="0.25">
      <c r="A21" s="2" t="s">
        <v>51</v>
      </c>
      <c r="B21" s="7"/>
      <c r="C21" s="7"/>
      <c r="D21" s="7"/>
      <c r="E21" s="7">
        <v>2.21</v>
      </c>
      <c r="F21" s="7" t="s">
        <v>231</v>
      </c>
      <c r="G21" s="7" t="s">
        <v>15</v>
      </c>
    </row>
    <row r="22" spans="1:7" x14ac:dyDescent="0.25">
      <c r="A22" s="2" t="s">
        <v>52</v>
      </c>
      <c r="B22" s="7"/>
      <c r="C22" s="7"/>
      <c r="D22" s="7"/>
      <c r="E22" s="7">
        <v>2.1800000000000002</v>
      </c>
      <c r="F22" s="7" t="s">
        <v>232</v>
      </c>
      <c r="G22" s="7" t="s">
        <v>15</v>
      </c>
    </row>
    <row r="23" spans="1:7" x14ac:dyDescent="0.25">
      <c r="A23" s="2" t="s">
        <v>53</v>
      </c>
      <c r="B23" s="7">
        <v>2.4</v>
      </c>
      <c r="C23" s="7" t="s">
        <v>226</v>
      </c>
      <c r="D23" s="7" t="s">
        <v>15</v>
      </c>
      <c r="E23" s="7"/>
      <c r="F23" s="7"/>
      <c r="G23" s="7"/>
    </row>
    <row r="24" spans="1:7" x14ac:dyDescent="0.25">
      <c r="A24" s="2" t="s">
        <v>54</v>
      </c>
      <c r="B24" s="7">
        <v>2.39</v>
      </c>
      <c r="C24" s="7"/>
      <c r="D24" s="7"/>
      <c r="E24" s="7"/>
      <c r="F24" s="7"/>
      <c r="G24" s="7"/>
    </row>
    <row r="25" spans="1:7" x14ac:dyDescent="0.25">
      <c r="A25" s="2" t="s">
        <v>55</v>
      </c>
      <c r="B25" s="7">
        <v>2.343</v>
      </c>
      <c r="C25" s="7"/>
      <c r="D25" s="7" t="s">
        <v>15</v>
      </c>
      <c r="E25" s="7"/>
      <c r="F25" s="7"/>
      <c r="G25" s="7"/>
    </row>
    <row r="26" spans="1:7" x14ac:dyDescent="0.25">
      <c r="A26" s="2" t="s">
        <v>56</v>
      </c>
      <c r="B26" s="7">
        <v>2.5750000000000002</v>
      </c>
      <c r="C26" s="7" t="s">
        <v>207</v>
      </c>
      <c r="D26" s="7" t="s">
        <v>16</v>
      </c>
      <c r="E26" s="7">
        <v>2.48</v>
      </c>
      <c r="F26" s="7" t="s">
        <v>207</v>
      </c>
      <c r="G26" s="7" t="s">
        <v>15</v>
      </c>
    </row>
    <row r="27" spans="1:7" x14ac:dyDescent="0.25">
      <c r="A27" s="2" t="s">
        <v>57</v>
      </c>
      <c r="B27" s="7">
        <v>2.41</v>
      </c>
      <c r="C27" s="7" t="s">
        <v>207</v>
      </c>
      <c r="D27" s="7" t="s">
        <v>15</v>
      </c>
      <c r="E27" s="7">
        <v>2.59</v>
      </c>
      <c r="F27" s="7" t="s">
        <v>217</v>
      </c>
      <c r="G27" s="7" t="s">
        <v>15</v>
      </c>
    </row>
    <row r="28" spans="1:7" x14ac:dyDescent="0.25">
      <c r="A28" s="2" t="s">
        <v>58</v>
      </c>
      <c r="B28" s="7">
        <v>2.4500000000000002</v>
      </c>
      <c r="C28" s="7" t="s">
        <v>217</v>
      </c>
      <c r="D28" s="7" t="s">
        <v>15</v>
      </c>
      <c r="E28" s="7">
        <v>2.61</v>
      </c>
      <c r="F28" s="7" t="s">
        <v>217</v>
      </c>
      <c r="G28" s="7" t="s">
        <v>15</v>
      </c>
    </row>
    <row r="29" spans="1:7" x14ac:dyDescent="0.25">
      <c r="A29" s="2" t="s">
        <v>59</v>
      </c>
      <c r="B29" s="7"/>
      <c r="C29" s="7"/>
      <c r="D29" s="7"/>
      <c r="E29" s="7">
        <v>2.4900000000000002</v>
      </c>
      <c r="F29" s="7" t="s">
        <v>233</v>
      </c>
      <c r="G29" s="7" t="s">
        <v>34</v>
      </c>
    </row>
    <row r="30" spans="1:7" x14ac:dyDescent="0.25">
      <c r="A30" s="2" t="s">
        <v>60</v>
      </c>
      <c r="B30" s="7" t="s">
        <v>575</v>
      </c>
      <c r="C30" s="7" t="s">
        <v>212</v>
      </c>
      <c r="D30" s="7" t="s">
        <v>15</v>
      </c>
      <c r="E30" s="7" t="s">
        <v>576</v>
      </c>
      <c r="F30" s="7"/>
      <c r="G30" s="7"/>
    </row>
    <row r="31" spans="1:7" x14ac:dyDescent="0.25">
      <c r="A31" s="2" t="s">
        <v>61</v>
      </c>
      <c r="B31" s="7"/>
      <c r="C31" s="7"/>
      <c r="D31" s="7"/>
      <c r="E31" s="7">
        <v>2.77</v>
      </c>
      <c r="F31" s="7" t="s">
        <v>234</v>
      </c>
      <c r="G31" s="7" t="s">
        <v>15</v>
      </c>
    </row>
    <row r="32" spans="1:7" x14ac:dyDescent="0.25">
      <c r="A32" s="2" t="s">
        <v>62</v>
      </c>
      <c r="B32" s="7"/>
      <c r="C32" s="7"/>
      <c r="D32" s="7"/>
      <c r="E32" s="7">
        <v>2.4500000000000002</v>
      </c>
      <c r="F32" s="7" t="s">
        <v>208</v>
      </c>
      <c r="G32" s="7" t="s">
        <v>15</v>
      </c>
    </row>
    <row r="33" spans="1:7" x14ac:dyDescent="0.25">
      <c r="A33" s="2" t="s">
        <v>63</v>
      </c>
      <c r="B33" s="7"/>
      <c r="C33" s="7"/>
      <c r="D33" s="7"/>
      <c r="E33" s="7">
        <v>2.2799999999999998</v>
      </c>
      <c r="F33" s="7" t="s">
        <v>235</v>
      </c>
      <c r="G33" s="7" t="s">
        <v>15</v>
      </c>
    </row>
    <row r="34" spans="1:7" x14ac:dyDescent="0.25">
      <c r="A34" s="2" t="s">
        <v>64</v>
      </c>
      <c r="B34" s="7"/>
      <c r="C34" s="7"/>
      <c r="D34" s="7"/>
      <c r="E34" s="7">
        <v>2.42</v>
      </c>
      <c r="F34" s="7" t="s">
        <v>208</v>
      </c>
      <c r="G34" s="7" t="s">
        <v>15</v>
      </c>
    </row>
    <row r="35" spans="1:7" x14ac:dyDescent="0.25">
      <c r="A35" s="2" t="s">
        <v>65</v>
      </c>
      <c r="B35" s="7"/>
      <c r="C35" s="7"/>
      <c r="D35" s="7"/>
      <c r="E35" s="7">
        <v>2.7</v>
      </c>
      <c r="F35" s="7" t="s">
        <v>234</v>
      </c>
      <c r="G35" s="7" t="s">
        <v>15</v>
      </c>
    </row>
    <row r="36" spans="1:7" x14ac:dyDescent="0.25">
      <c r="A36" s="2" t="s">
        <v>66</v>
      </c>
      <c r="B36" s="7"/>
      <c r="C36" s="7"/>
      <c r="D36" s="7"/>
      <c r="E36" s="7">
        <v>2.3199999999999998</v>
      </c>
      <c r="F36" s="7" t="s">
        <v>208</v>
      </c>
      <c r="G36" s="7" t="s">
        <v>15</v>
      </c>
    </row>
    <row r="37" spans="1:7" x14ac:dyDescent="0.25">
      <c r="A37" s="2" t="s">
        <v>67</v>
      </c>
      <c r="B37" s="7">
        <v>2.98</v>
      </c>
      <c r="C37" s="7" t="s">
        <v>209</v>
      </c>
      <c r="D37" s="7" t="s">
        <v>15</v>
      </c>
      <c r="E37" s="7">
        <v>3.1</v>
      </c>
      <c r="F37" s="7" t="s">
        <v>242</v>
      </c>
      <c r="G37" s="7" t="s">
        <v>15</v>
      </c>
    </row>
    <row r="38" spans="1:7" x14ac:dyDescent="0.25">
      <c r="A38" s="2" t="s">
        <v>68</v>
      </c>
      <c r="B38" s="7"/>
      <c r="C38" s="7"/>
      <c r="D38" s="7"/>
      <c r="E38" s="7">
        <v>2.71</v>
      </c>
      <c r="F38" s="7" t="s">
        <v>236</v>
      </c>
      <c r="G38" s="7" t="s">
        <v>15</v>
      </c>
    </row>
    <row r="39" spans="1:7" x14ac:dyDescent="0.25">
      <c r="A39" s="2" t="s">
        <v>69</v>
      </c>
      <c r="B39" s="7"/>
      <c r="C39" s="7"/>
      <c r="D39" s="7"/>
      <c r="E39" s="7">
        <v>2.78</v>
      </c>
      <c r="F39" s="7" t="s">
        <v>30</v>
      </c>
      <c r="G39" s="7" t="s">
        <v>30</v>
      </c>
    </row>
    <row r="40" spans="1:7" x14ac:dyDescent="0.25">
      <c r="A40" s="2" t="s">
        <v>70</v>
      </c>
      <c r="B40" s="7"/>
      <c r="C40" s="7"/>
      <c r="D40" s="7"/>
      <c r="E40" s="7">
        <v>2.907</v>
      </c>
      <c r="F40" s="7" t="s">
        <v>209</v>
      </c>
      <c r="G40" s="7" t="s">
        <v>15</v>
      </c>
    </row>
    <row r="41" spans="1:7" x14ac:dyDescent="0.25">
      <c r="A41" s="2" t="s">
        <v>71</v>
      </c>
      <c r="B41" s="7"/>
      <c r="C41" s="7"/>
      <c r="D41" s="7"/>
      <c r="E41" s="7">
        <v>2.3199999999999998</v>
      </c>
      <c r="F41" s="7" t="s">
        <v>234</v>
      </c>
      <c r="G41" s="7" t="s">
        <v>15</v>
      </c>
    </row>
    <row r="42" spans="1:7" x14ac:dyDescent="0.25">
      <c r="A42" s="2" t="s">
        <v>72</v>
      </c>
      <c r="B42" s="7">
        <v>2.4</v>
      </c>
      <c r="C42" s="7" t="s">
        <v>220</v>
      </c>
      <c r="D42" s="7" t="s">
        <v>221</v>
      </c>
      <c r="E42" s="7">
        <v>2.35</v>
      </c>
      <c r="F42" s="7" t="s">
        <v>238</v>
      </c>
      <c r="G42" s="7" t="s">
        <v>15</v>
      </c>
    </row>
    <row r="43" spans="1:7" x14ac:dyDescent="0.25">
      <c r="A43" s="2" t="s">
        <v>73</v>
      </c>
      <c r="B43" s="7">
        <v>2.6030000000000002</v>
      </c>
      <c r="C43" s="7" t="s">
        <v>209</v>
      </c>
      <c r="D43" s="7" t="s">
        <v>222</v>
      </c>
      <c r="E43" s="7"/>
      <c r="F43" s="7"/>
      <c r="G43" s="7"/>
    </row>
    <row r="44" spans="1:7" x14ac:dyDescent="0.25">
      <c r="A44" s="2" t="s">
        <v>74</v>
      </c>
      <c r="B44" s="7"/>
      <c r="C44" s="7"/>
      <c r="D44" s="7"/>
      <c r="E44" s="7">
        <v>2.2400000000000002</v>
      </c>
      <c r="F44" s="7" t="s">
        <v>234</v>
      </c>
      <c r="G44" s="7" t="s">
        <v>15</v>
      </c>
    </row>
    <row r="45" spans="1:7" x14ac:dyDescent="0.25">
      <c r="A45" s="2" t="s">
        <v>75</v>
      </c>
      <c r="B45" s="7">
        <v>2.83</v>
      </c>
      <c r="C45" s="7" t="s">
        <v>215</v>
      </c>
      <c r="D45" s="7" t="s">
        <v>15</v>
      </c>
      <c r="E45" s="7" t="s">
        <v>247</v>
      </c>
      <c r="F45" s="7" t="s">
        <v>209</v>
      </c>
      <c r="G45" s="7"/>
    </row>
    <row r="46" spans="1:7" x14ac:dyDescent="0.25">
      <c r="A46" s="2" t="s">
        <v>76</v>
      </c>
      <c r="B46" s="7">
        <v>2.4500000000000002</v>
      </c>
      <c r="C46" s="7" t="s">
        <v>230</v>
      </c>
      <c r="D46" s="7" t="s">
        <v>15</v>
      </c>
      <c r="E46" s="7">
        <v>2.06</v>
      </c>
      <c r="F46" s="7" t="s">
        <v>209</v>
      </c>
      <c r="G46" s="7"/>
    </row>
    <row r="47" spans="1:7" x14ac:dyDescent="0.25">
      <c r="A47" s="2" t="s">
        <v>77</v>
      </c>
      <c r="B47" s="7">
        <v>2.46</v>
      </c>
      <c r="C47" s="7" t="s">
        <v>209</v>
      </c>
      <c r="D47" s="7" t="s">
        <v>15</v>
      </c>
      <c r="E47" s="7">
        <v>2.78</v>
      </c>
      <c r="F47" s="7" t="s">
        <v>209</v>
      </c>
      <c r="G47" s="7" t="s">
        <v>15</v>
      </c>
    </row>
    <row r="48" spans="1:7" x14ac:dyDescent="0.25">
      <c r="A48" s="2" t="s">
        <v>78</v>
      </c>
      <c r="B48" s="7"/>
      <c r="C48" s="7"/>
      <c r="D48" s="7"/>
      <c r="E48" s="7">
        <v>2.4700000000000002</v>
      </c>
      <c r="F48" s="7" t="s">
        <v>239</v>
      </c>
      <c r="G48" s="7" t="s">
        <v>15</v>
      </c>
    </row>
    <row r="49" spans="1:10" x14ac:dyDescent="0.25">
      <c r="A49" s="2" t="s">
        <v>79</v>
      </c>
      <c r="B49" s="7"/>
      <c r="C49" s="7"/>
      <c r="D49" s="7"/>
      <c r="E49" s="7">
        <v>2.37</v>
      </c>
      <c r="F49" s="7" t="s">
        <v>209</v>
      </c>
      <c r="G49" s="7" t="s">
        <v>15</v>
      </c>
    </row>
    <row r="50" spans="1:10" x14ac:dyDescent="0.25">
      <c r="A50" s="2" t="s">
        <v>80</v>
      </c>
      <c r="B50" s="7"/>
      <c r="C50" s="7"/>
      <c r="D50" s="7"/>
      <c r="E50" s="7">
        <v>2.4900000000000002</v>
      </c>
      <c r="F50" s="7" t="s">
        <v>218</v>
      </c>
      <c r="G50" s="7" t="s">
        <v>15</v>
      </c>
    </row>
    <row r="51" spans="1:10" x14ac:dyDescent="0.25">
      <c r="A51" s="2" t="s">
        <v>81</v>
      </c>
      <c r="B51" s="7">
        <v>2.54</v>
      </c>
      <c r="C51" s="7" t="s">
        <v>218</v>
      </c>
      <c r="D51" s="7" t="s">
        <v>15</v>
      </c>
      <c r="E51" s="7">
        <v>2.63</v>
      </c>
      <c r="F51" s="7" t="s">
        <v>240</v>
      </c>
      <c r="G51" s="7" t="s">
        <v>15</v>
      </c>
    </row>
    <row r="52" spans="1:10" x14ac:dyDescent="0.25">
      <c r="A52" s="2" t="s">
        <v>82</v>
      </c>
      <c r="B52" s="7"/>
      <c r="C52" s="7"/>
      <c r="D52" s="7"/>
      <c r="E52" s="7">
        <v>2.1800000000000002</v>
      </c>
      <c r="F52" s="7" t="s">
        <v>209</v>
      </c>
      <c r="G52" s="7" t="s">
        <v>15</v>
      </c>
      <c r="H52" s="7"/>
      <c r="I52" s="7"/>
      <c r="J52" s="7"/>
    </row>
    <row r="53" spans="1:10" x14ac:dyDescent="0.25">
      <c r="A53" s="2" t="s">
        <v>83</v>
      </c>
      <c r="B53" s="7"/>
      <c r="C53" s="7"/>
      <c r="D53" s="7"/>
      <c r="E53" s="7">
        <v>2.2879999999999998</v>
      </c>
      <c r="F53" s="7" t="s">
        <v>237</v>
      </c>
      <c r="G53" s="7" t="s">
        <v>15</v>
      </c>
      <c r="H53" s="7"/>
      <c r="I53" s="7"/>
      <c r="J53" s="7"/>
    </row>
    <row r="54" spans="1:10" x14ac:dyDescent="0.25">
      <c r="A54" s="2" t="s">
        <v>84</v>
      </c>
      <c r="B54" s="7"/>
      <c r="C54" s="7"/>
      <c r="D54" s="7"/>
      <c r="E54" s="7">
        <v>2.41</v>
      </c>
      <c r="F54" s="7" t="s">
        <v>241</v>
      </c>
      <c r="G54" s="7" t="s">
        <v>15</v>
      </c>
      <c r="H54" s="7"/>
      <c r="I54" s="7"/>
      <c r="J54" s="7"/>
    </row>
    <row r="55" spans="1:10" x14ac:dyDescent="0.25">
      <c r="A55" s="2" t="s">
        <v>85</v>
      </c>
      <c r="B55" s="7">
        <v>2.57</v>
      </c>
      <c r="C55" s="7"/>
      <c r="D55" s="7"/>
      <c r="E55" s="7"/>
      <c r="F55" s="7"/>
      <c r="G55" s="7"/>
      <c r="H55" s="7"/>
      <c r="I55" s="7"/>
      <c r="J55" s="7"/>
    </row>
    <row r="56" spans="1:10" x14ac:dyDescent="0.25">
      <c r="A56" s="2" t="s">
        <v>86</v>
      </c>
      <c r="B56" s="7">
        <v>2.06</v>
      </c>
      <c r="C56" s="7" t="s">
        <v>209</v>
      </c>
      <c r="D56" s="7" t="s">
        <v>15</v>
      </c>
      <c r="E56" s="7">
        <v>2.61</v>
      </c>
      <c r="F56" s="7"/>
      <c r="G56" s="7" t="s">
        <v>15</v>
      </c>
      <c r="H56" s="7"/>
      <c r="I56" s="7"/>
      <c r="J56" s="7"/>
    </row>
    <row r="57" spans="1:10" x14ac:dyDescent="0.25">
      <c r="A57" s="2" t="s">
        <v>87</v>
      </c>
      <c r="B57" s="7"/>
      <c r="C57" s="7"/>
      <c r="D57" s="7"/>
      <c r="E57" s="7">
        <v>2.67</v>
      </c>
      <c r="F57" s="7"/>
      <c r="G57" s="7" t="s">
        <v>15</v>
      </c>
      <c r="H57" s="7"/>
      <c r="I57" s="7"/>
      <c r="J57" s="7"/>
    </row>
    <row r="58" spans="1:10" x14ac:dyDescent="0.25">
      <c r="A58" s="2" t="s">
        <v>88</v>
      </c>
      <c r="B58" s="7"/>
      <c r="C58" s="7"/>
      <c r="D58" s="7"/>
      <c r="E58" s="7">
        <v>2.2999999999999998</v>
      </c>
      <c r="F58" s="7"/>
      <c r="G58" s="7" t="s">
        <v>15</v>
      </c>
      <c r="H58" s="7"/>
      <c r="I58" s="7"/>
      <c r="J58" s="7"/>
    </row>
    <row r="59" spans="1:10" x14ac:dyDescent="0.25">
      <c r="A59" s="2" t="s">
        <v>89</v>
      </c>
      <c r="B59" s="7">
        <v>2.48</v>
      </c>
      <c r="C59" s="7"/>
      <c r="D59" s="7"/>
      <c r="E59" s="7"/>
      <c r="F59" s="7"/>
      <c r="G59" s="7"/>
      <c r="H59" s="7"/>
      <c r="I59" s="7"/>
      <c r="J59" s="7"/>
    </row>
    <row r="60" spans="1:10" x14ac:dyDescent="0.25">
      <c r="A60" s="2" t="s">
        <v>90</v>
      </c>
      <c r="B60" s="7">
        <v>2.54</v>
      </c>
      <c r="C60" s="7" t="s">
        <v>211</v>
      </c>
      <c r="D60" s="7" t="s">
        <v>15</v>
      </c>
      <c r="E60" s="7">
        <v>2.7</v>
      </c>
      <c r="F60" s="7" t="s">
        <v>242</v>
      </c>
      <c r="G60" s="7" t="s">
        <v>15</v>
      </c>
      <c r="H60" s="7"/>
      <c r="I60" s="7"/>
      <c r="J60" s="7"/>
    </row>
    <row r="61" spans="1:10" x14ac:dyDescent="0.25">
      <c r="A61" s="2" t="s">
        <v>91</v>
      </c>
      <c r="B61" s="7" t="s">
        <v>210</v>
      </c>
      <c r="C61" s="7"/>
      <c r="D61" s="7"/>
      <c r="E61" s="7"/>
      <c r="F61" s="7"/>
      <c r="G61" s="7"/>
      <c r="H61" s="7"/>
      <c r="I61" s="7"/>
      <c r="J61" s="7"/>
    </row>
    <row r="62" spans="1:10" x14ac:dyDescent="0.25">
      <c r="A62" s="2" t="s">
        <v>92</v>
      </c>
      <c r="B62" s="7">
        <v>2.25</v>
      </c>
      <c r="C62" s="7"/>
      <c r="D62" s="7" t="s">
        <v>15</v>
      </c>
      <c r="E62" s="7"/>
      <c r="F62" s="7"/>
      <c r="G62" s="7"/>
      <c r="H62" s="7"/>
      <c r="I62" s="7"/>
      <c r="J62" s="7"/>
    </row>
    <row r="63" spans="1:10" x14ac:dyDescent="0.25">
      <c r="A63" s="2" t="s">
        <v>93</v>
      </c>
      <c r="B63" s="7">
        <v>2.3199999999999998</v>
      </c>
      <c r="C63" s="7" t="s">
        <v>211</v>
      </c>
      <c r="D63" s="7" t="s">
        <v>15</v>
      </c>
      <c r="E63" s="7"/>
      <c r="F63" s="7"/>
      <c r="G63" s="7"/>
      <c r="H63" s="7"/>
      <c r="I63" s="7"/>
      <c r="J63" s="7"/>
    </row>
    <row r="64" spans="1:10" x14ac:dyDescent="0.25">
      <c r="A64" s="2" t="s">
        <v>94</v>
      </c>
      <c r="B64" s="7">
        <v>2.44</v>
      </c>
      <c r="C64" s="7" t="s">
        <v>212</v>
      </c>
      <c r="D64" s="7" t="s">
        <v>15</v>
      </c>
      <c r="E64" s="7"/>
      <c r="F64" s="7"/>
      <c r="G64" s="7"/>
      <c r="H64" s="7"/>
      <c r="I64" s="7"/>
      <c r="J64" s="7"/>
    </row>
    <row r="65" spans="1:10" x14ac:dyDescent="0.25">
      <c r="A65" s="2" t="s">
        <v>95</v>
      </c>
      <c r="B65" s="7">
        <v>2.56</v>
      </c>
      <c r="C65" s="7"/>
      <c r="D65" s="7"/>
      <c r="E65" s="7"/>
      <c r="F65" s="7"/>
      <c r="G65" s="7"/>
      <c r="H65" s="7"/>
      <c r="I65" s="7"/>
      <c r="J65" s="7"/>
    </row>
    <row r="66" spans="1:10" x14ac:dyDescent="0.25">
      <c r="A66" s="2" t="s">
        <v>96</v>
      </c>
      <c r="B66" s="7">
        <v>2.4</v>
      </c>
      <c r="C66" s="7" t="s">
        <v>211</v>
      </c>
      <c r="D66" s="7" t="s">
        <v>15</v>
      </c>
      <c r="E66" s="7">
        <v>2.57</v>
      </c>
      <c r="F66" s="7" t="s">
        <v>209</v>
      </c>
      <c r="G66" s="7" t="s">
        <v>15</v>
      </c>
      <c r="H66" s="7"/>
      <c r="I66" s="7"/>
      <c r="J66" s="7"/>
    </row>
    <row r="67" spans="1:10" x14ac:dyDescent="0.25">
      <c r="A67" s="2" t="s">
        <v>97</v>
      </c>
      <c r="B67" s="7"/>
      <c r="C67" s="7"/>
      <c r="D67" s="7"/>
      <c r="E67" s="7">
        <v>2.57</v>
      </c>
      <c r="F67" s="7" t="s">
        <v>218</v>
      </c>
      <c r="G67" s="7" t="s">
        <v>15</v>
      </c>
      <c r="H67" s="7"/>
      <c r="I67" s="7"/>
      <c r="J67" s="7"/>
    </row>
    <row r="68" spans="1:10" x14ac:dyDescent="0.25">
      <c r="A68" s="2" t="s">
        <v>98</v>
      </c>
      <c r="B68" s="7"/>
      <c r="C68" s="7"/>
      <c r="D68" s="7"/>
      <c r="E68" s="7">
        <v>2.88</v>
      </c>
      <c r="F68" s="7" t="s">
        <v>249</v>
      </c>
      <c r="G68" s="7" t="s">
        <v>15</v>
      </c>
      <c r="H68" s="7"/>
      <c r="I68" s="7"/>
      <c r="J68" s="7"/>
    </row>
    <row r="69" spans="1:10" x14ac:dyDescent="0.25">
      <c r="A69" s="2" t="s">
        <v>99</v>
      </c>
      <c r="B69" s="7"/>
      <c r="C69" s="7"/>
      <c r="D69" s="7"/>
      <c r="E69" s="7">
        <v>2.02</v>
      </c>
      <c r="F69" s="7" t="s">
        <v>246</v>
      </c>
      <c r="G69" s="7" t="s">
        <v>15</v>
      </c>
      <c r="H69" s="7"/>
      <c r="I69" s="7"/>
      <c r="J69" s="7"/>
    </row>
    <row r="70" spans="1:10" x14ac:dyDescent="0.25">
      <c r="A70" s="2" t="s">
        <v>100</v>
      </c>
      <c r="B70" s="7">
        <v>2.64</v>
      </c>
      <c r="C70" s="7"/>
      <c r="D70" s="7"/>
      <c r="E70" s="7"/>
      <c r="F70" s="7"/>
      <c r="G70" s="7"/>
      <c r="H70" s="7"/>
      <c r="I70" s="7"/>
      <c r="J70" s="7"/>
    </row>
    <row r="71" spans="1:10" x14ac:dyDescent="0.25">
      <c r="A71" s="2" t="s">
        <v>101</v>
      </c>
      <c r="B71" s="7">
        <v>2.76</v>
      </c>
      <c r="C71" s="7" t="s">
        <v>223</v>
      </c>
      <c r="D71" s="7"/>
      <c r="E71" s="7"/>
      <c r="F71" s="7"/>
      <c r="G71" s="7"/>
      <c r="H71" s="7"/>
      <c r="I71" s="7"/>
      <c r="J71" s="7"/>
    </row>
    <row r="72" spans="1:10" x14ac:dyDescent="0.25">
      <c r="A72" s="2" t="s">
        <v>102</v>
      </c>
      <c r="B72" s="7"/>
      <c r="C72" s="7"/>
      <c r="D72" s="7"/>
      <c r="E72" s="7">
        <v>2.7</v>
      </c>
      <c r="F72" s="7"/>
      <c r="G72" s="7"/>
      <c r="H72" s="7"/>
      <c r="I72" s="7"/>
      <c r="J72" s="7"/>
    </row>
    <row r="73" spans="1:10" x14ac:dyDescent="0.25">
      <c r="A73" s="2" t="s">
        <v>103</v>
      </c>
      <c r="B73" s="7" t="s">
        <v>228</v>
      </c>
      <c r="C73" s="7" t="s">
        <v>211</v>
      </c>
      <c r="D73" s="7" t="s">
        <v>15</v>
      </c>
      <c r="E73" s="7"/>
      <c r="F73" s="7"/>
      <c r="G73" s="7"/>
      <c r="H73" s="7"/>
      <c r="I73" s="7"/>
      <c r="J73" s="7"/>
    </row>
    <row r="74" spans="1:10" x14ac:dyDescent="0.25">
      <c r="A74" s="2" t="s">
        <v>104</v>
      </c>
      <c r="B74" s="7">
        <v>2.99</v>
      </c>
      <c r="C74" s="7" t="s">
        <v>209</v>
      </c>
      <c r="D74" s="7" t="s">
        <v>16</v>
      </c>
      <c r="E74" s="7"/>
      <c r="F74" s="7"/>
      <c r="G74" s="7"/>
      <c r="H74" s="7"/>
      <c r="I74" s="7"/>
      <c r="J74" s="7"/>
    </row>
    <row r="75" spans="1:10" x14ac:dyDescent="0.25">
      <c r="A75" s="2" t="s">
        <v>105</v>
      </c>
      <c r="B75" s="7"/>
      <c r="C75" s="7"/>
      <c r="D75" s="7"/>
      <c r="E75" s="7">
        <v>2.2999999999999998</v>
      </c>
      <c r="F75" s="7" t="s">
        <v>243</v>
      </c>
      <c r="G75" s="7" t="s">
        <v>15</v>
      </c>
      <c r="H75" s="7"/>
      <c r="I75" s="7"/>
      <c r="J75" s="7"/>
    </row>
    <row r="76" spans="1:10" x14ac:dyDescent="0.25">
      <c r="A76" s="2" t="s">
        <v>106</v>
      </c>
      <c r="B76" s="7">
        <v>2.65</v>
      </c>
      <c r="C76" s="7" t="s">
        <v>212</v>
      </c>
      <c r="D76" s="7" t="s">
        <v>15</v>
      </c>
      <c r="E76" s="7"/>
      <c r="F76" s="7"/>
      <c r="G76" s="7"/>
      <c r="H76" s="7"/>
      <c r="I76" s="7"/>
      <c r="J76" s="7"/>
    </row>
    <row r="77" spans="1:10" x14ac:dyDescent="0.25">
      <c r="A77" s="2" t="s">
        <v>107</v>
      </c>
      <c r="B77" s="7"/>
      <c r="C77" s="7"/>
      <c r="D77" s="7"/>
      <c r="E77" s="7">
        <v>2.19</v>
      </c>
      <c r="F77" s="7" t="s">
        <v>252</v>
      </c>
      <c r="G77" s="7" t="s">
        <v>15</v>
      </c>
      <c r="H77" s="7"/>
      <c r="I77" s="7"/>
      <c r="J77" s="7"/>
    </row>
    <row r="78" spans="1:10" x14ac:dyDescent="0.25">
      <c r="A78" s="2" t="s">
        <v>108</v>
      </c>
      <c r="B78" s="7"/>
      <c r="C78" s="7"/>
      <c r="D78" s="7"/>
      <c r="E78" s="7">
        <v>2.14</v>
      </c>
      <c r="F78" s="7" t="s">
        <v>212</v>
      </c>
      <c r="G78" s="7" t="s">
        <v>15</v>
      </c>
      <c r="H78" s="7"/>
      <c r="I78" s="7"/>
      <c r="J78" s="7"/>
    </row>
    <row r="79" spans="1:10" x14ac:dyDescent="0.25">
      <c r="A79" s="2" t="s">
        <v>109</v>
      </c>
      <c r="B79" s="7">
        <v>2.31</v>
      </c>
      <c r="C79" s="7" t="s">
        <v>224</v>
      </c>
      <c r="D79" s="7" t="s">
        <v>15</v>
      </c>
      <c r="E79" s="7"/>
      <c r="F79" s="7"/>
      <c r="G79" s="7"/>
      <c r="H79" s="7"/>
      <c r="I79" s="7"/>
      <c r="J79" s="7"/>
    </row>
    <row r="80" spans="1:10" x14ac:dyDescent="0.25">
      <c r="A80" s="2" t="s">
        <v>110</v>
      </c>
      <c r="B80" s="7">
        <v>2.5</v>
      </c>
      <c r="C80" s="7" t="s">
        <v>212</v>
      </c>
      <c r="D80" s="7" t="s">
        <v>15</v>
      </c>
      <c r="E80" s="7"/>
      <c r="F80" s="7"/>
      <c r="G80" s="7"/>
      <c r="H80" s="7"/>
      <c r="I80" s="7"/>
      <c r="J80" s="7"/>
    </row>
    <row r="81" spans="1:10" x14ac:dyDescent="0.25">
      <c r="A81" s="2" t="s">
        <v>111</v>
      </c>
      <c r="B81" s="7"/>
      <c r="C81" s="7"/>
      <c r="D81" s="7"/>
      <c r="E81" s="7">
        <v>2.36</v>
      </c>
      <c r="F81" s="7" t="s">
        <v>209</v>
      </c>
      <c r="G81" s="7" t="s">
        <v>15</v>
      </c>
      <c r="H81" s="7"/>
      <c r="I81" s="7"/>
      <c r="J81" s="7"/>
    </row>
    <row r="82" spans="1:10" x14ac:dyDescent="0.25">
      <c r="A82" s="2" t="s">
        <v>112</v>
      </c>
      <c r="B82" s="7">
        <v>2.96</v>
      </c>
      <c r="C82" s="7"/>
      <c r="D82" s="7"/>
      <c r="E82" s="7"/>
      <c r="F82" s="7"/>
      <c r="G82" s="7"/>
      <c r="H82" s="7"/>
      <c r="I82" s="7"/>
      <c r="J82" s="7"/>
    </row>
    <row r="83" spans="1:10" x14ac:dyDescent="0.25">
      <c r="A83" s="2" t="s">
        <v>113</v>
      </c>
      <c r="B83" s="7"/>
      <c r="C83" s="7"/>
      <c r="D83" s="7"/>
      <c r="E83" s="7">
        <v>2.4500000000000002</v>
      </c>
      <c r="F83" s="7" t="s">
        <v>252</v>
      </c>
      <c r="G83" s="7"/>
      <c r="H83" s="7"/>
      <c r="I83" s="7"/>
      <c r="J83" s="7"/>
    </row>
    <row r="84" spans="1:10" x14ac:dyDescent="0.25">
      <c r="A84" s="2" t="s">
        <v>114</v>
      </c>
      <c r="B84" s="7">
        <v>2.76</v>
      </c>
      <c r="C84" s="7" t="s">
        <v>209</v>
      </c>
      <c r="D84" s="7" t="s">
        <v>15</v>
      </c>
      <c r="E84" s="7">
        <v>2.65</v>
      </c>
      <c r="F84" s="7" t="s">
        <v>209</v>
      </c>
      <c r="G84" s="7" t="s">
        <v>15</v>
      </c>
      <c r="H84" s="7"/>
      <c r="I84" s="7"/>
      <c r="J84" s="7"/>
    </row>
    <row r="85" spans="1:10" x14ac:dyDescent="0.25">
      <c r="A85" s="2" t="s">
        <v>115</v>
      </c>
      <c r="B85" s="7">
        <v>2.68</v>
      </c>
      <c r="C85" s="7" t="s">
        <v>212</v>
      </c>
      <c r="D85" s="7" t="s">
        <v>227</v>
      </c>
      <c r="E85" s="7"/>
      <c r="F85" s="7"/>
      <c r="G85" s="7"/>
      <c r="H85" s="7"/>
      <c r="I85" s="7"/>
      <c r="J85" s="7"/>
    </row>
    <row r="86" spans="1:10" x14ac:dyDescent="0.25">
      <c r="A86" s="2" t="s">
        <v>116</v>
      </c>
      <c r="B86" s="7"/>
      <c r="C86" s="7"/>
      <c r="D86" s="7"/>
      <c r="E86" s="7">
        <v>2.71</v>
      </c>
      <c r="F86" s="7" t="s">
        <v>209</v>
      </c>
      <c r="G86" s="7" t="s">
        <v>15</v>
      </c>
      <c r="H86" s="7"/>
      <c r="I86" s="7"/>
      <c r="J86" s="7"/>
    </row>
    <row r="87" spans="1:10" x14ac:dyDescent="0.25">
      <c r="A87" s="2" t="s">
        <v>117</v>
      </c>
      <c r="B87" s="7"/>
      <c r="C87" s="7"/>
      <c r="D87" s="7"/>
      <c r="E87" s="7">
        <v>2.65</v>
      </c>
      <c r="F87" s="7" t="s">
        <v>248</v>
      </c>
      <c r="G87" s="7" t="s">
        <v>15</v>
      </c>
      <c r="H87" s="7"/>
      <c r="I87" s="7"/>
      <c r="J87" s="7"/>
    </row>
    <row r="88" spans="1:10" x14ac:dyDescent="0.25">
      <c r="A88" s="2" t="s">
        <v>118</v>
      </c>
      <c r="B88" s="7">
        <v>2.4</v>
      </c>
      <c r="C88" s="7" t="s">
        <v>225</v>
      </c>
      <c r="D88" s="7"/>
      <c r="E88" s="7">
        <v>2.13</v>
      </c>
      <c r="F88" s="7" t="s">
        <v>253</v>
      </c>
      <c r="G88" s="7" t="s">
        <v>15</v>
      </c>
      <c r="H88" s="7"/>
      <c r="I88" s="7"/>
      <c r="J88" s="7"/>
    </row>
    <row r="89" spans="1:10" x14ac:dyDescent="0.25">
      <c r="A89" s="2" t="s">
        <v>119</v>
      </c>
      <c r="B89" s="7"/>
      <c r="C89" s="7"/>
      <c r="D89" s="7"/>
      <c r="E89" s="7">
        <v>2.4900000000000002</v>
      </c>
      <c r="F89" s="7" t="s">
        <v>250</v>
      </c>
      <c r="G89" s="7" t="s">
        <v>15</v>
      </c>
      <c r="H89" s="7"/>
      <c r="I89" s="7"/>
      <c r="J89" s="7"/>
    </row>
    <row r="90" spans="1:10" x14ac:dyDescent="0.25">
      <c r="A90" s="2" t="s">
        <v>120</v>
      </c>
      <c r="B90" s="7">
        <v>2.84</v>
      </c>
      <c r="C90" s="7" t="s">
        <v>208</v>
      </c>
      <c r="D90" s="7" t="s">
        <v>15</v>
      </c>
      <c r="E90" s="7"/>
      <c r="F90" s="7"/>
      <c r="G90" s="7"/>
      <c r="H90" s="7"/>
      <c r="I90" s="7"/>
      <c r="J90" s="7"/>
    </row>
    <row r="91" spans="1:10" x14ac:dyDescent="0.25">
      <c r="A91" s="2" t="s">
        <v>121</v>
      </c>
      <c r="B91" s="7"/>
      <c r="C91" s="7"/>
      <c r="D91" s="7"/>
      <c r="E91" s="7">
        <v>2.7</v>
      </c>
      <c r="F91" s="7" t="s">
        <v>251</v>
      </c>
      <c r="G91" s="7"/>
      <c r="H91" s="7"/>
      <c r="I91" s="4"/>
      <c r="J91" s="4"/>
    </row>
    <row r="92" spans="1:10" x14ac:dyDescent="0.25">
      <c r="A92" s="2" t="s">
        <v>122</v>
      </c>
      <c r="B92" s="7">
        <v>2.85</v>
      </c>
      <c r="C92" s="7" t="s">
        <v>208</v>
      </c>
      <c r="D92" s="7" t="s">
        <v>15</v>
      </c>
      <c r="E92" s="7"/>
      <c r="F92" s="7"/>
      <c r="G92" s="7"/>
      <c r="H92" s="7"/>
      <c r="I92" s="4"/>
      <c r="J92" s="4"/>
    </row>
    <row r="93" spans="1:10" x14ac:dyDescent="0.25">
      <c r="A93" s="2" t="s">
        <v>123</v>
      </c>
      <c r="B93" s="7"/>
      <c r="C93" s="7"/>
      <c r="D93" s="7"/>
      <c r="E93" s="7">
        <v>1.99</v>
      </c>
      <c r="F93" s="7" t="s">
        <v>209</v>
      </c>
      <c r="G93" s="7" t="s">
        <v>15</v>
      </c>
      <c r="H93" s="7"/>
      <c r="I93" s="4"/>
      <c r="J93" s="4"/>
    </row>
    <row r="94" spans="1:10" x14ac:dyDescent="0.25">
      <c r="A94" s="2" t="s">
        <v>124</v>
      </c>
      <c r="B94" s="7">
        <v>2.56</v>
      </c>
      <c r="C94" s="7" t="s">
        <v>209</v>
      </c>
      <c r="D94" s="7" t="s">
        <v>15</v>
      </c>
      <c r="E94" s="7"/>
      <c r="F94" s="7"/>
      <c r="G94" s="7"/>
      <c r="H94" s="7"/>
      <c r="I94" s="4"/>
      <c r="J94" s="4"/>
    </row>
    <row r="95" spans="1:10" x14ac:dyDescent="0.25">
      <c r="A95" s="2" t="s">
        <v>125</v>
      </c>
      <c r="B95" s="7"/>
      <c r="C95" s="7"/>
      <c r="D95" s="7"/>
      <c r="E95" s="7">
        <v>2.09</v>
      </c>
      <c r="F95" s="7"/>
      <c r="G95" s="7" t="s">
        <v>15</v>
      </c>
      <c r="H95" s="7"/>
      <c r="I95" s="4"/>
      <c r="J95" s="4"/>
    </row>
    <row r="96" spans="1:10" x14ac:dyDescent="0.25">
      <c r="A96" s="2" t="s">
        <v>126</v>
      </c>
      <c r="B96" s="7"/>
      <c r="C96" s="7"/>
      <c r="D96" s="7"/>
      <c r="E96" s="7">
        <v>2.5</v>
      </c>
      <c r="F96" s="7"/>
      <c r="G96" s="7"/>
      <c r="H96" s="7"/>
      <c r="I96" s="4"/>
      <c r="J96" s="4"/>
    </row>
    <row r="97" spans="1:10" x14ac:dyDescent="0.25">
      <c r="A97" s="2" t="s">
        <v>127</v>
      </c>
      <c r="B97" s="7"/>
      <c r="C97" s="7"/>
      <c r="D97" s="7"/>
      <c r="E97" s="7">
        <v>2.62</v>
      </c>
      <c r="F97" s="7"/>
      <c r="G97" s="7"/>
      <c r="H97" s="7"/>
      <c r="I97" s="4"/>
      <c r="J97" s="4"/>
    </row>
    <row r="98" spans="1:10" x14ac:dyDescent="0.25">
      <c r="A98" s="2" t="s">
        <v>128</v>
      </c>
      <c r="B98" s="7">
        <v>2.78</v>
      </c>
      <c r="C98" s="7"/>
      <c r="D98" s="7"/>
      <c r="E98" s="7"/>
      <c r="F98" s="7"/>
      <c r="G98" s="7"/>
      <c r="H98" s="7"/>
      <c r="I98" s="4"/>
      <c r="J98" s="4"/>
    </row>
    <row r="99" spans="1:10" x14ac:dyDescent="0.25">
      <c r="A99" s="2" t="s">
        <v>129</v>
      </c>
      <c r="B99" s="7">
        <v>2.37</v>
      </c>
      <c r="C99" s="7"/>
      <c r="D99" s="7" t="s">
        <v>15</v>
      </c>
      <c r="E99" s="7"/>
      <c r="F99" s="7"/>
      <c r="G99" s="7"/>
      <c r="H99" s="7"/>
      <c r="I99" s="4"/>
      <c r="J99" s="4"/>
    </row>
    <row r="100" spans="1:10" x14ac:dyDescent="0.25">
      <c r="A100" s="2" t="s">
        <v>130</v>
      </c>
      <c r="B100" s="7">
        <v>2.4900000000000002</v>
      </c>
      <c r="C100" s="7" t="s">
        <v>209</v>
      </c>
      <c r="D100" s="7" t="s">
        <v>15</v>
      </c>
      <c r="E100" s="7"/>
      <c r="F100" s="7"/>
      <c r="G100" s="7"/>
      <c r="H100" s="7"/>
      <c r="I100" s="4"/>
      <c r="J100" s="4"/>
    </row>
    <row r="101" spans="1:10" x14ac:dyDescent="0.25">
      <c r="A101" s="2" t="s">
        <v>131</v>
      </c>
      <c r="B101" s="7">
        <v>2.48</v>
      </c>
      <c r="C101" s="7" t="s">
        <v>212</v>
      </c>
      <c r="D101" s="7" t="s">
        <v>15</v>
      </c>
      <c r="E101" s="7"/>
      <c r="F101" s="7"/>
      <c r="G101" s="7"/>
      <c r="H101" s="7"/>
      <c r="I101" s="4"/>
      <c r="J101" s="4"/>
    </row>
    <row r="102" spans="1:10" x14ac:dyDescent="0.25">
      <c r="A102" s="2" t="s">
        <v>132</v>
      </c>
      <c r="B102" s="7">
        <v>2.7</v>
      </c>
      <c r="C102" s="7" t="s">
        <v>209</v>
      </c>
      <c r="D102" s="7" t="s">
        <v>213</v>
      </c>
      <c r="E102" s="7">
        <v>2.67</v>
      </c>
      <c r="F102" s="7" t="s">
        <v>209</v>
      </c>
      <c r="G102" s="7" t="s">
        <v>16</v>
      </c>
      <c r="H102" s="7"/>
      <c r="I102" s="4"/>
      <c r="J102" s="4"/>
    </row>
    <row r="103" spans="1:10" x14ac:dyDescent="0.25">
      <c r="A103" s="2" t="s">
        <v>133</v>
      </c>
      <c r="B103" s="7"/>
      <c r="C103" s="7"/>
      <c r="D103" s="7"/>
      <c r="E103" s="7">
        <v>2.31</v>
      </c>
      <c r="F103" s="7" t="s">
        <v>209</v>
      </c>
      <c r="G103" s="7" t="s">
        <v>15</v>
      </c>
      <c r="H103" s="7"/>
      <c r="I103" s="4"/>
      <c r="J103" s="4"/>
    </row>
    <row r="104" spans="1:10" x14ac:dyDescent="0.25">
      <c r="A104" s="2" t="s">
        <v>134</v>
      </c>
      <c r="B104" s="7"/>
      <c r="C104" s="7"/>
      <c r="D104" s="7"/>
      <c r="E104" s="7">
        <v>2.67</v>
      </c>
      <c r="F104" s="7" t="s">
        <v>244</v>
      </c>
      <c r="G104" s="7" t="s">
        <v>15</v>
      </c>
      <c r="H104" s="7"/>
      <c r="I104" s="4"/>
      <c r="J104" s="4"/>
    </row>
    <row r="105" spans="1:10" x14ac:dyDescent="0.25">
      <c r="A105" s="2" t="s">
        <v>135</v>
      </c>
      <c r="B105" s="7"/>
      <c r="C105" s="7"/>
      <c r="D105" s="7"/>
      <c r="E105" s="7">
        <v>2.77</v>
      </c>
      <c r="F105" s="7" t="s">
        <v>245</v>
      </c>
      <c r="G105" s="7" t="s">
        <v>15</v>
      </c>
      <c r="H105" s="7"/>
      <c r="I105" s="4"/>
      <c r="J105" s="4"/>
    </row>
    <row r="106" spans="1:10" x14ac:dyDescent="0.25">
      <c r="A106" s="2" t="s">
        <v>136</v>
      </c>
      <c r="B106" s="7">
        <v>2.56</v>
      </c>
      <c r="C106" s="7"/>
      <c r="D106" s="7"/>
      <c r="E106" s="7"/>
      <c r="F106" s="7"/>
      <c r="G106" s="7"/>
      <c r="H106" s="7"/>
      <c r="I106" s="4"/>
      <c r="J106" s="4"/>
    </row>
    <row r="107" spans="1:10" x14ac:dyDescent="0.25">
      <c r="E107" s="8"/>
      <c r="F107" s="8"/>
      <c r="G107" s="8"/>
      <c r="H107" s="7"/>
      <c r="I107" s="4"/>
      <c r="J107" s="4"/>
    </row>
    <row r="108" spans="1:10" x14ac:dyDescent="0.25">
      <c r="E108" s="8"/>
      <c r="F108" s="8"/>
      <c r="G108" s="8"/>
      <c r="H108" s="7"/>
      <c r="I108" s="4"/>
      <c r="J108" s="4"/>
    </row>
    <row r="109" spans="1:10" x14ac:dyDescent="0.25">
      <c r="E109" s="8"/>
      <c r="F109" s="8"/>
      <c r="G109" s="8"/>
      <c r="H109" s="7"/>
      <c r="I109" s="4"/>
      <c r="J109" s="4"/>
    </row>
    <row r="110" spans="1:10" x14ac:dyDescent="0.25">
      <c r="E110" s="8"/>
      <c r="F110" s="8"/>
      <c r="G110" s="8"/>
      <c r="H110" s="7"/>
      <c r="I110" s="4"/>
      <c r="J110" s="4"/>
    </row>
    <row r="111" spans="1:10" x14ac:dyDescent="0.25">
      <c r="E111" s="8"/>
      <c r="F111" s="8"/>
      <c r="G111" s="8"/>
      <c r="H111" s="7"/>
      <c r="I111" s="4"/>
      <c r="J111" s="4"/>
    </row>
    <row r="112" spans="1:10" x14ac:dyDescent="0.25">
      <c r="E112" s="8"/>
      <c r="F112" s="8"/>
      <c r="G112" s="8"/>
      <c r="H112" s="7"/>
      <c r="I112" s="4"/>
      <c r="J112" s="4"/>
    </row>
    <row r="113" spans="5:10" x14ac:dyDescent="0.25">
      <c r="E113" s="8"/>
      <c r="F113" s="8"/>
      <c r="G113" s="8"/>
      <c r="H113" s="7"/>
      <c r="I113" s="4"/>
      <c r="J113" s="4"/>
    </row>
    <row r="114" spans="5:10" x14ac:dyDescent="0.25">
      <c r="E114" s="8"/>
      <c r="F114" s="8"/>
      <c r="G114" s="8"/>
      <c r="H114" s="7"/>
      <c r="I114" s="4"/>
      <c r="J114" s="4"/>
    </row>
    <row r="115" spans="5:10" x14ac:dyDescent="0.25">
      <c r="E115" s="8"/>
      <c r="F115" s="8"/>
      <c r="G115" s="8"/>
      <c r="H115" s="7"/>
      <c r="I115" s="4"/>
      <c r="J115" s="4"/>
    </row>
    <row r="116" spans="5:10" x14ac:dyDescent="0.25">
      <c r="E116" s="8"/>
      <c r="F116" s="8"/>
      <c r="G116" s="8"/>
      <c r="H116" s="7"/>
      <c r="I116" s="4"/>
      <c r="J116" s="4"/>
    </row>
    <row r="117" spans="5:10" x14ac:dyDescent="0.25">
      <c r="E117" s="8"/>
      <c r="F117" s="8"/>
      <c r="G117" s="8"/>
      <c r="H117" s="7"/>
      <c r="I117" s="4"/>
      <c r="J117" s="4"/>
    </row>
    <row r="118" spans="5:10" x14ac:dyDescent="0.25">
      <c r="E118" s="8"/>
      <c r="F118" s="8"/>
      <c r="G118" s="8"/>
      <c r="H118" s="7"/>
      <c r="I118" s="4"/>
      <c r="J118" s="4"/>
    </row>
    <row r="119" spans="5:10" x14ac:dyDescent="0.25">
      <c r="E119" s="8"/>
      <c r="F119" s="8"/>
      <c r="G119" s="8"/>
      <c r="H119" s="7"/>
      <c r="I119" s="4"/>
      <c r="J119" s="4"/>
    </row>
    <row r="120" spans="5:10" x14ac:dyDescent="0.25">
      <c r="E120" s="8"/>
      <c r="F120" s="8"/>
      <c r="G120" s="8"/>
      <c r="H120" s="7"/>
      <c r="I120" s="4"/>
      <c r="J120" s="4"/>
    </row>
    <row r="121" spans="5:10" x14ac:dyDescent="0.25">
      <c r="E121" s="8"/>
      <c r="F121" s="8"/>
      <c r="G121" s="8"/>
      <c r="H121" s="7"/>
      <c r="I121" s="4"/>
      <c r="J121" s="4"/>
    </row>
    <row r="122" spans="5:10" x14ac:dyDescent="0.25">
      <c r="E122" s="8"/>
      <c r="F122" s="8"/>
      <c r="G122" s="8"/>
      <c r="H122" s="7"/>
      <c r="I122" s="4"/>
      <c r="J122" s="4"/>
    </row>
    <row r="123" spans="5:10" x14ac:dyDescent="0.25">
      <c r="E123" s="8"/>
      <c r="F123" s="8"/>
      <c r="G123" s="8"/>
      <c r="H123" s="7"/>
      <c r="I123" s="4"/>
      <c r="J123" s="4"/>
    </row>
    <row r="124" spans="5:10" x14ac:dyDescent="0.25">
      <c r="E124" s="8"/>
      <c r="F124" s="8"/>
      <c r="G124" s="8"/>
      <c r="H124" s="7"/>
      <c r="I124" s="4"/>
      <c r="J124" s="4"/>
    </row>
    <row r="125" spans="5:10" x14ac:dyDescent="0.25">
      <c r="E125" s="8"/>
      <c r="F125" s="8"/>
      <c r="G125" s="8"/>
      <c r="H125" s="7"/>
      <c r="I125" s="4"/>
      <c r="J125" s="4"/>
    </row>
    <row r="126" spans="5:10" x14ac:dyDescent="0.25">
      <c r="E126" s="8"/>
      <c r="F126" s="8"/>
      <c r="G126" s="8"/>
      <c r="H126" s="7"/>
      <c r="I126" s="4"/>
      <c r="J126" s="4"/>
    </row>
    <row r="127" spans="5:10" x14ac:dyDescent="0.25">
      <c r="E127" s="8"/>
      <c r="F127" s="8"/>
      <c r="G127" s="8"/>
      <c r="H127" s="7"/>
      <c r="I127" s="4"/>
      <c r="J127" s="4"/>
    </row>
    <row r="128" spans="5:10" x14ac:dyDescent="0.25">
      <c r="E128" s="8"/>
      <c r="F128" s="8"/>
      <c r="G128" s="8"/>
      <c r="H128" s="7"/>
      <c r="I128" s="4"/>
      <c r="J128" s="4"/>
    </row>
    <row r="129" spans="5:10" x14ac:dyDescent="0.25">
      <c r="E129" s="8"/>
      <c r="F129" s="8"/>
      <c r="G129" s="8"/>
      <c r="H129" s="7"/>
      <c r="I129" s="4"/>
      <c r="J129" s="4"/>
    </row>
    <row r="130" spans="5:10" x14ac:dyDescent="0.25">
      <c r="E130" s="8"/>
      <c r="F130" s="8"/>
      <c r="G130" s="8"/>
      <c r="H130" s="7"/>
      <c r="I130" s="4"/>
      <c r="J130" s="4"/>
    </row>
    <row r="131" spans="5:10" x14ac:dyDescent="0.25">
      <c r="E131" s="8"/>
      <c r="F131" s="8"/>
      <c r="G131" s="8"/>
      <c r="H131" s="7"/>
      <c r="I131" s="4"/>
      <c r="J131" s="4"/>
    </row>
    <row r="132" spans="5:10" x14ac:dyDescent="0.25">
      <c r="E132" s="8"/>
      <c r="F132" s="8"/>
      <c r="G132" s="8"/>
      <c r="H132" s="7"/>
      <c r="I132" s="4"/>
      <c r="J132" s="4"/>
    </row>
    <row r="133" spans="5:10" x14ac:dyDescent="0.25">
      <c r="E133" s="8"/>
      <c r="F133" s="8"/>
      <c r="G133" s="8"/>
      <c r="H133" s="7"/>
      <c r="I133" s="4"/>
      <c r="J133" s="4"/>
    </row>
    <row r="134" spans="5:10" x14ac:dyDescent="0.25">
      <c r="E134" s="8"/>
      <c r="F134" s="8"/>
      <c r="G134" s="8"/>
      <c r="H134" s="7"/>
      <c r="I134" s="4"/>
      <c r="J134" s="4"/>
    </row>
    <row r="135" spans="5:10" x14ac:dyDescent="0.25">
      <c r="E135" s="8"/>
      <c r="F135" s="8"/>
      <c r="G135" s="8"/>
      <c r="H135" s="7"/>
      <c r="I135" s="4"/>
      <c r="J135" s="4"/>
    </row>
    <row r="136" spans="5:10" x14ac:dyDescent="0.25">
      <c r="E136" s="8"/>
      <c r="F136" s="8"/>
      <c r="G136" s="8"/>
      <c r="H136" s="7"/>
      <c r="I136" s="4"/>
      <c r="J136" s="4"/>
    </row>
    <row r="137" spans="5:10" x14ac:dyDescent="0.25">
      <c r="E137" s="8"/>
      <c r="F137" s="8"/>
      <c r="G137" s="8"/>
      <c r="H137" s="7"/>
      <c r="I137" s="4"/>
      <c r="J137" s="4"/>
    </row>
    <row r="138" spans="5:10" x14ac:dyDescent="0.25">
      <c r="E138" s="8"/>
      <c r="F138" s="8"/>
      <c r="G138" s="8"/>
      <c r="H138" s="7"/>
      <c r="I138" s="4"/>
      <c r="J138" s="4"/>
    </row>
    <row r="139" spans="5:10" x14ac:dyDescent="0.25">
      <c r="E139" s="8"/>
      <c r="F139" s="8"/>
      <c r="G139" s="8"/>
      <c r="H139" s="7"/>
      <c r="I139" s="4"/>
      <c r="J139" s="4"/>
    </row>
    <row r="140" spans="5:10" x14ac:dyDescent="0.25">
      <c r="E140" s="8"/>
      <c r="F140" s="8"/>
      <c r="G140" s="8"/>
      <c r="H140" s="7"/>
      <c r="I140" s="4"/>
      <c r="J140" s="4"/>
    </row>
    <row r="141" spans="5:10" x14ac:dyDescent="0.25">
      <c r="E141" s="8"/>
      <c r="F141" s="8"/>
      <c r="G141" s="8"/>
      <c r="H141" s="7"/>
      <c r="I141" s="4"/>
      <c r="J141" s="4"/>
    </row>
    <row r="142" spans="5:10" x14ac:dyDescent="0.25">
      <c r="E142" s="8"/>
      <c r="F142" s="8"/>
      <c r="G142" s="8"/>
      <c r="H142" s="7"/>
      <c r="I142" s="4"/>
      <c r="J142" s="4"/>
    </row>
    <row r="143" spans="5:10" x14ac:dyDescent="0.25">
      <c r="E143" s="8"/>
      <c r="F143" s="8"/>
      <c r="G143" s="8"/>
      <c r="H143" s="7"/>
      <c r="I143" s="4"/>
      <c r="J143" s="4"/>
    </row>
    <row r="144" spans="5:10" x14ac:dyDescent="0.25">
      <c r="E144" s="8"/>
      <c r="F144" s="8"/>
      <c r="G144" s="8"/>
      <c r="H144" s="7"/>
      <c r="I144" s="4"/>
      <c r="J144" s="4"/>
    </row>
    <row r="145" spans="5:10" x14ac:dyDescent="0.25">
      <c r="E145" s="8"/>
      <c r="F145" s="8"/>
      <c r="G145" s="8"/>
      <c r="H145" s="7"/>
      <c r="I145" s="4"/>
      <c r="J145" s="4"/>
    </row>
    <row r="146" spans="5:10" x14ac:dyDescent="0.25">
      <c r="E146" s="8"/>
      <c r="F146" s="8"/>
      <c r="G146" s="8"/>
      <c r="H146" s="7"/>
      <c r="I146" s="4"/>
      <c r="J146" s="4"/>
    </row>
    <row r="147" spans="5:10" x14ac:dyDescent="0.25">
      <c r="E147" s="8"/>
      <c r="F147" s="8"/>
      <c r="G147" s="8"/>
      <c r="H147" s="7"/>
      <c r="I147" s="4"/>
      <c r="J147" s="4"/>
    </row>
    <row r="148" spans="5:10" x14ac:dyDescent="0.25">
      <c r="E148" s="8"/>
      <c r="F148" s="8"/>
      <c r="G148" s="8"/>
      <c r="H148" s="7"/>
      <c r="I148" s="4"/>
      <c r="J148" s="4"/>
    </row>
    <row r="149" spans="5:10" x14ac:dyDescent="0.25">
      <c r="E149" s="8"/>
      <c r="F149" s="8"/>
      <c r="G149" s="8"/>
      <c r="H149" s="7"/>
      <c r="I149" s="4"/>
      <c r="J149" s="4"/>
    </row>
    <row r="150" spans="5:10" x14ac:dyDescent="0.25">
      <c r="E150" s="8"/>
      <c r="F150" s="8"/>
      <c r="G150" s="8"/>
      <c r="H150" s="7"/>
      <c r="I150" s="4"/>
      <c r="J150" s="4"/>
    </row>
    <row r="151" spans="5:10" x14ac:dyDescent="0.25">
      <c r="E151" s="8"/>
      <c r="F151" s="8"/>
      <c r="G151" s="8"/>
      <c r="H151" s="7"/>
      <c r="I151" s="4"/>
      <c r="J151" s="4"/>
    </row>
    <row r="152" spans="5:10" x14ac:dyDescent="0.25">
      <c r="E152" s="8"/>
      <c r="F152" s="8"/>
      <c r="G152" s="8"/>
      <c r="H152" s="7"/>
      <c r="I152" s="4"/>
      <c r="J152" s="4"/>
    </row>
    <row r="153" spans="5:10" x14ac:dyDescent="0.25">
      <c r="E153" s="8"/>
      <c r="F153" s="8"/>
      <c r="G153" s="8"/>
      <c r="H153" s="7"/>
      <c r="I153" s="4"/>
      <c r="J153" s="4"/>
    </row>
    <row r="154" spans="5:10" x14ac:dyDescent="0.25">
      <c r="E154" s="8"/>
      <c r="F154" s="8"/>
      <c r="G154" s="8"/>
      <c r="H154" s="7"/>
      <c r="I154" s="4"/>
      <c r="J154" s="4"/>
    </row>
    <row r="155" spans="5:10" x14ac:dyDescent="0.25">
      <c r="E155" s="8"/>
      <c r="F155" s="8"/>
      <c r="G155" s="8"/>
      <c r="H155" s="7"/>
      <c r="I155" s="4"/>
      <c r="J155" s="4"/>
    </row>
  </sheetData>
  <sortState xmlns:xlrd2="http://schemas.microsoft.com/office/spreadsheetml/2017/richdata2" ref="A11:G106">
    <sortCondition ref="A11:A106"/>
  </sortState>
  <conditionalFormatting sqref="B1">
    <cfRule type="cellIs" dxfId="61" priority="3" operator="equal">
      <formula>"000 - template file"</formula>
    </cfRule>
  </conditionalFormatting>
  <conditionalFormatting sqref="B2">
    <cfRule type="cellIs" dxfId="60" priority="4" operator="equal">
      <formula>"Analyte"</formula>
    </cfRule>
  </conditionalFormatting>
  <conditionalFormatting sqref="B3">
    <cfRule type="cellIs" dxfId="59" priority="5" operator="equal">
      <formula>""</formula>
    </cfRule>
  </conditionalFormatting>
  <conditionalFormatting sqref="E52:J90 H89:J155 B11:G106">
    <cfRule type="expression" dxfId="58" priority="6">
      <formula>AND(ISNUMBER(B11*1),NOT(ISNUMBER(B11)),NOT(B11=""))</formula>
    </cfRule>
  </conditionalFormatting>
  <conditionalFormatting sqref="B9">
    <cfRule type="cellIs" dxfId="57" priority="2" operator="equal">
      <formula>""</formula>
    </cfRule>
  </conditionalFormatting>
  <conditionalFormatting sqref="E9">
    <cfRule type="cellIs" dxfId="56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22DA-D768-4F58-95CF-2BB0A5DB2731}">
  <sheetPr>
    <tabColor theme="9" tint="0.79998168889431442"/>
  </sheetPr>
  <dimension ref="A1:J130"/>
  <sheetViews>
    <sheetView zoomScale="85" zoomScaleNormal="70" workbookViewId="0">
      <pane ySplit="10" topLeftCell="A11" activePane="bottomLeft" state="frozenSplit"/>
      <selection activeCell="B9" sqref="B9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16" customWidth="1"/>
    <col min="5" max="8" width="12.7265625" style="15" customWidth="1"/>
    <col min="9" max="10" width="12.7265625" style="2" customWidth="1"/>
    <col min="11" max="16384" width="9.1796875" style="2"/>
  </cols>
  <sheetData>
    <row r="1" spans="1:10" ht="13" x14ac:dyDescent="0.3">
      <c r="A1" s="1" t="s">
        <v>4</v>
      </c>
      <c r="B1" s="12" t="str" cm="1">
        <f t="array" aca="1" ref="B1" ca="1">MID(CELL("filename",A1),FIND("[",CELL("filename",A1))+1,FIND("]", CELL("filename",A1))-FIND("[",CELL("filename",A1))-1-5)</f>
        <v>GBMS304-3</v>
      </c>
      <c r="C1" s="12"/>
      <c r="D1" s="12"/>
      <c r="E1" s="12"/>
      <c r="F1" s="12"/>
      <c r="G1" s="12"/>
      <c r="H1" s="12"/>
      <c r="I1" s="9"/>
      <c r="J1" s="9"/>
    </row>
    <row r="2" spans="1:10" ht="13" x14ac:dyDescent="0.3">
      <c r="A2" s="1" t="s">
        <v>2</v>
      </c>
      <c r="B2" s="12" t="str" cm="1">
        <f t="array" aca="1" ref="B2" ca="1">MID(CELL("filename",A1),FIND("]",CELL("filename",A1))+1,255)</f>
        <v>Ag</v>
      </c>
      <c r="C2" s="12"/>
      <c r="D2" s="12"/>
      <c r="E2" s="12"/>
      <c r="F2" s="12"/>
      <c r="G2" s="12"/>
      <c r="H2" s="12"/>
      <c r="I2" s="9"/>
      <c r="J2" s="9"/>
    </row>
    <row r="3" spans="1:10" ht="13" x14ac:dyDescent="0.3">
      <c r="A3" s="1" t="s">
        <v>5</v>
      </c>
      <c r="B3" s="12" t="s">
        <v>11</v>
      </c>
      <c r="C3" s="12"/>
      <c r="D3" s="12"/>
      <c r="E3" s="12"/>
      <c r="F3" s="12"/>
      <c r="G3" s="12"/>
      <c r="H3" s="12"/>
      <c r="I3" s="9"/>
      <c r="J3" s="9"/>
    </row>
    <row r="4" spans="1:10" ht="13" x14ac:dyDescent="0.3">
      <c r="A4" s="1" t="s">
        <v>1</v>
      </c>
      <c r="B4" s="12">
        <f>AVERAGE(B$11:B$130,E$11:E$130,H$11:H$130)</f>
        <v>1.4714685314685321</v>
      </c>
      <c r="C4" s="12"/>
      <c r="D4" s="12"/>
      <c r="E4" s="12"/>
      <c r="F4" s="12"/>
      <c r="G4" s="12"/>
      <c r="H4" s="12"/>
      <c r="I4" s="9"/>
      <c r="J4" s="9"/>
    </row>
    <row r="5" spans="1:10" ht="13" x14ac:dyDescent="0.3">
      <c r="A5" s="1" t="s">
        <v>3</v>
      </c>
      <c r="B5" s="12">
        <f>STDEV(B$11:B$130,E$11:E$130,H$11:H$130)</f>
        <v>0.3969353692769606</v>
      </c>
      <c r="C5" s="12"/>
      <c r="D5" s="12"/>
      <c r="E5" s="12"/>
      <c r="F5" s="12"/>
      <c r="G5" s="12"/>
      <c r="H5" s="12"/>
      <c r="I5" s="9"/>
      <c r="J5" s="9"/>
    </row>
    <row r="6" spans="1:10" ht="13" x14ac:dyDescent="0.3">
      <c r="A6" s="1" t="s">
        <v>0</v>
      </c>
      <c r="B6" s="3">
        <f>COUNT(B$11:B$130,E$11:E$130,H$11:H$130)</f>
        <v>143</v>
      </c>
      <c r="C6" s="12"/>
      <c r="D6" s="12"/>
      <c r="E6" s="12"/>
      <c r="F6" s="12"/>
      <c r="G6" s="12"/>
      <c r="H6" s="12"/>
      <c r="I6" s="9"/>
      <c r="J6" s="9"/>
    </row>
    <row r="7" spans="1:10" ht="13" x14ac:dyDescent="0.3">
      <c r="A7" s="1" t="s">
        <v>6</v>
      </c>
      <c r="B7" s="12">
        <f>TINV(0.05,B6-1)*B5/SQRT(B6-1)</f>
        <v>6.5847724899273777E-2</v>
      </c>
      <c r="C7" s="12"/>
      <c r="D7" s="12"/>
      <c r="E7" s="12"/>
      <c r="F7" s="12"/>
      <c r="G7" s="12"/>
      <c r="H7" s="12"/>
      <c r="I7" s="9"/>
      <c r="J7" s="9"/>
    </row>
    <row r="8" spans="1:10" ht="13" x14ac:dyDescent="0.3">
      <c r="A8" s="1"/>
      <c r="B8" s="12"/>
      <c r="C8" s="12"/>
      <c r="D8" s="12"/>
      <c r="E8" s="12"/>
      <c r="F8" s="12"/>
      <c r="G8" s="12"/>
      <c r="H8" s="12"/>
      <c r="I8" s="9"/>
      <c r="J8" s="9"/>
    </row>
    <row r="9" spans="1:10" ht="13" x14ac:dyDescent="0.3">
      <c r="A9" s="1"/>
      <c r="B9" s="13" t="s">
        <v>13</v>
      </c>
      <c r="C9" s="12"/>
      <c r="D9" s="12"/>
      <c r="E9" s="13" t="s">
        <v>14</v>
      </c>
      <c r="F9" s="12"/>
      <c r="G9" s="12"/>
      <c r="H9" s="13" t="s">
        <v>254</v>
      </c>
      <c r="I9" s="3"/>
      <c r="J9" s="3"/>
    </row>
    <row r="10" spans="1:10" ht="13" x14ac:dyDescent="0.3">
      <c r="A10" s="1" t="s">
        <v>7</v>
      </c>
      <c r="B10" s="12" t="s">
        <v>10</v>
      </c>
      <c r="C10" s="12" t="s">
        <v>8</v>
      </c>
      <c r="D10" s="12" t="s">
        <v>9</v>
      </c>
      <c r="E10" s="12" t="s">
        <v>10</v>
      </c>
      <c r="F10" s="12" t="s">
        <v>8</v>
      </c>
      <c r="G10" s="12" t="s">
        <v>9</v>
      </c>
      <c r="H10" s="12" t="s">
        <v>10</v>
      </c>
      <c r="I10" s="3" t="s">
        <v>8</v>
      </c>
      <c r="J10" s="3" t="s">
        <v>9</v>
      </c>
    </row>
    <row r="11" spans="1:10" x14ac:dyDescent="0.25">
      <c r="A11" s="2" t="s">
        <v>41</v>
      </c>
      <c r="B11" s="14"/>
      <c r="C11" s="14"/>
      <c r="D11" s="14"/>
      <c r="E11" s="14" t="s">
        <v>301</v>
      </c>
      <c r="F11" s="14" t="s">
        <v>302</v>
      </c>
      <c r="G11" s="14" t="s">
        <v>15</v>
      </c>
      <c r="H11" s="14"/>
      <c r="I11" s="14"/>
      <c r="J11" s="14"/>
    </row>
    <row r="12" spans="1:10" x14ac:dyDescent="0.25">
      <c r="A12" s="2" t="s">
        <v>42</v>
      </c>
      <c r="B12" s="14">
        <v>1.4</v>
      </c>
      <c r="C12" s="14" t="s">
        <v>209</v>
      </c>
      <c r="D12" s="14" t="s">
        <v>15</v>
      </c>
      <c r="E12" s="14"/>
      <c r="F12" s="14"/>
      <c r="G12" s="14"/>
      <c r="H12" s="14">
        <v>1.3</v>
      </c>
      <c r="I12" s="14" t="s">
        <v>209</v>
      </c>
      <c r="J12" s="14" t="s">
        <v>15</v>
      </c>
    </row>
    <row r="13" spans="1:10" x14ac:dyDescent="0.25">
      <c r="A13" s="2" t="s">
        <v>43</v>
      </c>
      <c r="B13" s="14" t="s">
        <v>275</v>
      </c>
      <c r="C13" s="14" t="s">
        <v>266</v>
      </c>
      <c r="D13" s="14" t="s">
        <v>21</v>
      </c>
      <c r="E13" s="14"/>
      <c r="F13" s="14"/>
      <c r="G13" s="14"/>
      <c r="H13" s="14">
        <v>1.3</v>
      </c>
      <c r="I13" s="14" t="s">
        <v>266</v>
      </c>
      <c r="J13" s="14" t="s">
        <v>360</v>
      </c>
    </row>
    <row r="14" spans="1:10" x14ac:dyDescent="0.25">
      <c r="A14" s="2" t="s">
        <v>44</v>
      </c>
      <c r="B14" s="14">
        <v>1.9</v>
      </c>
      <c r="C14" s="14" t="s">
        <v>281</v>
      </c>
      <c r="D14" s="14" t="s">
        <v>282</v>
      </c>
      <c r="E14" s="14"/>
      <c r="F14" s="14"/>
      <c r="G14" s="14"/>
      <c r="H14" s="14"/>
      <c r="I14" s="14"/>
      <c r="J14" s="14"/>
    </row>
    <row r="15" spans="1:10" x14ac:dyDescent="0.25">
      <c r="A15" s="2" t="s">
        <v>45</v>
      </c>
      <c r="B15" s="14">
        <v>1.2</v>
      </c>
      <c r="C15" s="14" t="s">
        <v>262</v>
      </c>
      <c r="D15" s="14" t="s">
        <v>16</v>
      </c>
      <c r="E15" s="14"/>
      <c r="F15" s="14"/>
      <c r="G15" s="14"/>
      <c r="H15" s="14"/>
      <c r="I15" s="14"/>
      <c r="J15" s="14"/>
    </row>
    <row r="16" spans="1:10" x14ac:dyDescent="0.25">
      <c r="A16" s="2" t="s">
        <v>46</v>
      </c>
      <c r="B16" s="14">
        <v>1.3</v>
      </c>
      <c r="C16" s="14" t="s">
        <v>270</v>
      </c>
      <c r="D16" s="14" t="s">
        <v>15</v>
      </c>
      <c r="E16" s="14"/>
      <c r="F16" s="14"/>
      <c r="G16" s="14"/>
      <c r="H16" s="14">
        <v>1.2</v>
      </c>
      <c r="I16" s="14"/>
      <c r="J16" s="14"/>
    </row>
    <row r="17" spans="1:10" x14ac:dyDescent="0.25">
      <c r="A17" s="2" t="s">
        <v>47</v>
      </c>
      <c r="B17" s="14">
        <v>1.4</v>
      </c>
      <c r="C17" s="14" t="s">
        <v>268</v>
      </c>
      <c r="D17" s="14" t="s">
        <v>15</v>
      </c>
      <c r="E17" s="14"/>
      <c r="F17" s="14"/>
      <c r="G17" s="14"/>
      <c r="H17" s="14">
        <v>1.3</v>
      </c>
      <c r="I17" s="14" t="s">
        <v>359</v>
      </c>
      <c r="J17" s="14" t="s">
        <v>15</v>
      </c>
    </row>
    <row r="18" spans="1:10" x14ac:dyDescent="0.25">
      <c r="A18" s="2" t="s">
        <v>48</v>
      </c>
      <c r="B18" s="14">
        <v>1.5</v>
      </c>
      <c r="C18" s="14" t="s">
        <v>297</v>
      </c>
      <c r="D18" s="14" t="s">
        <v>264</v>
      </c>
      <c r="E18" s="14"/>
      <c r="F18" s="14"/>
      <c r="G18" s="14"/>
      <c r="H18" s="14">
        <v>1.5</v>
      </c>
      <c r="I18" s="14"/>
      <c r="J18" s="14" t="s">
        <v>264</v>
      </c>
    </row>
    <row r="19" spans="1:10" x14ac:dyDescent="0.25">
      <c r="A19" s="2" t="s">
        <v>49</v>
      </c>
      <c r="B19" s="14">
        <v>1.6</v>
      </c>
      <c r="C19" s="14" t="s">
        <v>283</v>
      </c>
      <c r="D19" s="14" t="s">
        <v>278</v>
      </c>
      <c r="E19" s="14"/>
      <c r="F19" s="14"/>
      <c r="G19" s="14"/>
      <c r="H19" s="14">
        <v>1.2</v>
      </c>
      <c r="I19" s="14" t="s">
        <v>283</v>
      </c>
      <c r="J19" s="14" t="s">
        <v>278</v>
      </c>
    </row>
    <row r="20" spans="1:10" x14ac:dyDescent="0.25">
      <c r="A20" s="2" t="s">
        <v>50</v>
      </c>
      <c r="B20" s="14">
        <v>1.1000000000000001</v>
      </c>
      <c r="C20" s="14" t="s">
        <v>209</v>
      </c>
      <c r="D20" s="14" t="s">
        <v>264</v>
      </c>
      <c r="E20" s="14"/>
      <c r="F20" s="14"/>
      <c r="G20" s="14"/>
      <c r="H20" s="14">
        <v>1.3</v>
      </c>
      <c r="I20" s="14" t="s">
        <v>209</v>
      </c>
      <c r="J20" s="14" t="s">
        <v>264</v>
      </c>
    </row>
    <row r="21" spans="1:10" x14ac:dyDescent="0.25">
      <c r="A21" s="2" t="s">
        <v>51</v>
      </c>
      <c r="B21" s="14"/>
      <c r="C21" s="14"/>
      <c r="D21" s="14"/>
      <c r="E21" s="14">
        <v>1.5</v>
      </c>
      <c r="F21" s="14" t="s">
        <v>304</v>
      </c>
      <c r="G21" s="14" t="s">
        <v>16</v>
      </c>
      <c r="H21" s="14"/>
      <c r="I21" s="14"/>
      <c r="J21" s="14"/>
    </row>
    <row r="22" spans="1:10" x14ac:dyDescent="0.25">
      <c r="A22" s="2" t="s">
        <v>52</v>
      </c>
      <c r="B22" s="14"/>
      <c r="C22" s="14"/>
      <c r="D22" s="14"/>
      <c r="E22" s="14">
        <v>1</v>
      </c>
      <c r="F22" s="14" t="s">
        <v>303</v>
      </c>
      <c r="G22" s="14" t="s">
        <v>15</v>
      </c>
      <c r="H22" s="14"/>
      <c r="I22" s="14"/>
      <c r="J22" s="14"/>
    </row>
    <row r="23" spans="1:10" x14ac:dyDescent="0.25">
      <c r="A23" s="2" t="s">
        <v>53</v>
      </c>
      <c r="B23" s="14"/>
      <c r="C23" s="14"/>
      <c r="D23" s="14"/>
      <c r="E23" s="14" t="s">
        <v>325</v>
      </c>
      <c r="F23" s="14" t="s">
        <v>328</v>
      </c>
      <c r="G23" s="14" t="s">
        <v>15</v>
      </c>
      <c r="H23" s="14"/>
      <c r="I23" s="14"/>
      <c r="J23" s="14"/>
    </row>
    <row r="24" spans="1:10" x14ac:dyDescent="0.25">
      <c r="A24" s="2" t="s">
        <v>54</v>
      </c>
      <c r="B24" s="14"/>
      <c r="C24" s="14"/>
      <c r="D24" s="14"/>
      <c r="E24" s="14">
        <v>2</v>
      </c>
      <c r="F24" s="14" t="s">
        <v>304</v>
      </c>
      <c r="G24" s="14" t="s">
        <v>16</v>
      </c>
      <c r="H24" s="14"/>
      <c r="I24" s="14"/>
      <c r="J24" s="14"/>
    </row>
    <row r="25" spans="1:10" x14ac:dyDescent="0.25">
      <c r="A25" s="2" t="s">
        <v>55</v>
      </c>
      <c r="B25" s="14"/>
      <c r="C25" s="14"/>
      <c r="D25" s="14"/>
      <c r="E25" s="14">
        <v>1</v>
      </c>
      <c r="F25" s="14" t="s">
        <v>305</v>
      </c>
      <c r="G25" s="14" t="s">
        <v>15</v>
      </c>
      <c r="H25" s="14"/>
      <c r="I25" s="14"/>
      <c r="J25" s="14"/>
    </row>
    <row r="26" spans="1:10" x14ac:dyDescent="0.25">
      <c r="A26" s="2" t="s">
        <v>56</v>
      </c>
      <c r="B26" s="14"/>
      <c r="C26" s="14"/>
      <c r="D26" s="14"/>
      <c r="E26" s="14">
        <v>1.1000000000000001</v>
      </c>
      <c r="F26" s="14" t="s">
        <v>345</v>
      </c>
      <c r="G26" s="14"/>
      <c r="H26" s="14"/>
      <c r="I26" s="14"/>
      <c r="J26" s="14"/>
    </row>
    <row r="27" spans="1:10" x14ac:dyDescent="0.25">
      <c r="A27" s="2" t="s">
        <v>57</v>
      </c>
      <c r="B27" s="14"/>
      <c r="C27" s="14"/>
      <c r="D27" s="14"/>
      <c r="E27" s="14">
        <v>2</v>
      </c>
      <c r="F27" s="14" t="s">
        <v>327</v>
      </c>
      <c r="G27" s="14" t="s">
        <v>15</v>
      </c>
      <c r="H27" s="14"/>
      <c r="I27" s="14"/>
      <c r="J27" s="14"/>
    </row>
    <row r="28" spans="1:10" x14ac:dyDescent="0.25">
      <c r="A28" s="2" t="s">
        <v>58</v>
      </c>
      <c r="B28" s="14"/>
      <c r="C28" s="14"/>
      <c r="D28" s="14"/>
      <c r="E28" s="14">
        <v>1.5</v>
      </c>
      <c r="F28" s="14" t="s">
        <v>345</v>
      </c>
      <c r="G28" s="14"/>
      <c r="H28" s="14"/>
      <c r="I28" s="14"/>
      <c r="J28" s="14"/>
    </row>
    <row r="29" spans="1:10" x14ac:dyDescent="0.25">
      <c r="A29" s="2" t="s">
        <v>59</v>
      </c>
      <c r="B29" s="14"/>
      <c r="C29" s="14"/>
      <c r="D29" s="14"/>
      <c r="E29" s="14">
        <v>1</v>
      </c>
      <c r="F29" s="14" t="s">
        <v>306</v>
      </c>
      <c r="G29" s="14" t="s">
        <v>16</v>
      </c>
      <c r="H29" s="14"/>
      <c r="I29" s="14"/>
      <c r="J29" s="14"/>
    </row>
    <row r="30" spans="1:10" x14ac:dyDescent="0.25">
      <c r="A30" s="2" t="s">
        <v>60</v>
      </c>
      <c r="B30" s="14"/>
      <c r="C30" s="14"/>
      <c r="D30" s="14"/>
      <c r="E30" s="14">
        <v>2</v>
      </c>
      <c r="F30" s="14" t="s">
        <v>306</v>
      </c>
      <c r="G30" s="14" t="s">
        <v>16</v>
      </c>
      <c r="H30" s="14"/>
      <c r="I30" s="14"/>
      <c r="J30" s="14"/>
    </row>
    <row r="31" spans="1:10" x14ac:dyDescent="0.25">
      <c r="A31" s="2" t="s">
        <v>61</v>
      </c>
      <c r="B31" s="14"/>
      <c r="C31" s="14"/>
      <c r="D31" s="14"/>
      <c r="E31" s="14">
        <v>2</v>
      </c>
      <c r="F31" s="14" t="s">
        <v>306</v>
      </c>
      <c r="G31" s="14" t="s">
        <v>16</v>
      </c>
      <c r="H31" s="14"/>
      <c r="I31" s="14"/>
      <c r="J31" s="14"/>
    </row>
    <row r="32" spans="1:10" x14ac:dyDescent="0.25">
      <c r="A32" s="2" t="s">
        <v>62</v>
      </c>
      <c r="B32" s="14">
        <v>1.5</v>
      </c>
      <c r="C32" s="14" t="s">
        <v>266</v>
      </c>
      <c r="D32" s="14" t="s">
        <v>278</v>
      </c>
      <c r="E32" s="14"/>
      <c r="F32" s="14"/>
      <c r="G32" s="14"/>
      <c r="H32" s="14">
        <v>1.5</v>
      </c>
      <c r="I32" s="14" t="s">
        <v>369</v>
      </c>
      <c r="J32" s="14" t="s">
        <v>278</v>
      </c>
    </row>
    <row r="33" spans="1:10" x14ac:dyDescent="0.25">
      <c r="A33" s="2" t="s">
        <v>63</v>
      </c>
      <c r="B33" s="14"/>
      <c r="C33" s="14"/>
      <c r="D33" s="14"/>
      <c r="E33" s="14"/>
      <c r="F33" s="14"/>
      <c r="G33" s="14"/>
      <c r="H33" s="14">
        <v>1.1000000000000001</v>
      </c>
      <c r="I33" s="14" t="s">
        <v>266</v>
      </c>
      <c r="J33" s="14" t="s">
        <v>16</v>
      </c>
    </row>
    <row r="34" spans="1:10" x14ac:dyDescent="0.25">
      <c r="A34" s="2" t="s">
        <v>64</v>
      </c>
      <c r="B34" s="14">
        <v>2</v>
      </c>
      <c r="C34" s="14" t="s">
        <v>292</v>
      </c>
      <c r="D34" s="14" t="s">
        <v>15</v>
      </c>
      <c r="E34" s="14"/>
      <c r="F34" s="14"/>
      <c r="G34" s="14"/>
      <c r="H34" s="14">
        <v>1.4</v>
      </c>
      <c r="I34" s="14"/>
      <c r="J34" s="14" t="s">
        <v>367</v>
      </c>
    </row>
    <row r="35" spans="1:10" x14ac:dyDescent="0.25">
      <c r="A35" s="2" t="s">
        <v>65</v>
      </c>
      <c r="B35" s="14">
        <v>1</v>
      </c>
      <c r="C35" s="14"/>
      <c r="D35" s="14" t="s">
        <v>15</v>
      </c>
      <c r="E35" s="14"/>
      <c r="F35" s="14"/>
      <c r="G35" s="14"/>
      <c r="H35" s="14">
        <v>1</v>
      </c>
      <c r="I35" s="14"/>
      <c r="J35" s="14" t="s">
        <v>15</v>
      </c>
    </row>
    <row r="36" spans="1:10" x14ac:dyDescent="0.25">
      <c r="A36" s="2" t="s">
        <v>66</v>
      </c>
      <c r="B36" s="14">
        <v>1</v>
      </c>
      <c r="C36" s="14" t="s">
        <v>279</v>
      </c>
      <c r="D36" s="14" t="s">
        <v>280</v>
      </c>
      <c r="E36" s="14"/>
      <c r="F36" s="14"/>
      <c r="G36" s="14"/>
      <c r="H36" s="14">
        <v>1.2</v>
      </c>
      <c r="I36" s="14" t="s">
        <v>362</v>
      </c>
      <c r="J36" s="14" t="s">
        <v>278</v>
      </c>
    </row>
    <row r="37" spans="1:10" x14ac:dyDescent="0.25">
      <c r="A37" s="2" t="s">
        <v>67</v>
      </c>
      <c r="B37" s="14">
        <v>1.5</v>
      </c>
      <c r="C37" s="14"/>
      <c r="D37" s="14"/>
      <c r="E37" s="14"/>
      <c r="F37" s="14"/>
      <c r="G37" s="14"/>
      <c r="H37" s="14">
        <v>1.3</v>
      </c>
      <c r="I37" s="14" t="s">
        <v>266</v>
      </c>
      <c r="J37" s="14" t="s">
        <v>278</v>
      </c>
    </row>
    <row r="38" spans="1:10" x14ac:dyDescent="0.25">
      <c r="A38" s="2" t="s">
        <v>68</v>
      </c>
      <c r="B38" s="14">
        <v>1.7</v>
      </c>
      <c r="C38" s="14"/>
      <c r="D38" s="14"/>
      <c r="E38" s="14"/>
      <c r="F38" s="14"/>
      <c r="G38" s="14"/>
      <c r="H38" s="14">
        <v>1.6</v>
      </c>
      <c r="I38" s="14" t="s">
        <v>209</v>
      </c>
      <c r="J38" s="14" t="s">
        <v>15</v>
      </c>
    </row>
    <row r="39" spans="1:10" x14ac:dyDescent="0.25">
      <c r="A39" s="2" t="s">
        <v>69</v>
      </c>
      <c r="B39" s="14">
        <v>1.3</v>
      </c>
      <c r="C39" s="14" t="s">
        <v>299</v>
      </c>
      <c r="D39" s="14" t="s">
        <v>16</v>
      </c>
      <c r="E39" s="14"/>
      <c r="F39" s="14"/>
      <c r="G39" s="14"/>
      <c r="H39" s="14"/>
      <c r="I39" s="14"/>
      <c r="J39" s="14"/>
    </row>
    <row r="40" spans="1:10" x14ac:dyDescent="0.25">
      <c r="A40" s="2" t="s">
        <v>70</v>
      </c>
      <c r="B40" s="14">
        <v>1.78</v>
      </c>
      <c r="C40" s="14"/>
      <c r="D40" s="14" t="s">
        <v>15</v>
      </c>
      <c r="E40" s="14"/>
      <c r="F40" s="14"/>
      <c r="G40" s="14"/>
      <c r="H40" s="14"/>
      <c r="I40" s="14"/>
      <c r="J40" s="14"/>
    </row>
    <row r="41" spans="1:10" x14ac:dyDescent="0.25">
      <c r="A41" s="2" t="s">
        <v>71</v>
      </c>
      <c r="B41" s="14">
        <v>1.5</v>
      </c>
      <c r="C41" s="14" t="s">
        <v>284</v>
      </c>
      <c r="D41" s="14" t="s">
        <v>15</v>
      </c>
      <c r="E41" s="14"/>
      <c r="F41" s="14"/>
      <c r="G41" s="14"/>
      <c r="H41" s="14">
        <v>1.4</v>
      </c>
      <c r="I41" s="14" t="s">
        <v>209</v>
      </c>
      <c r="J41" s="14" t="s">
        <v>16</v>
      </c>
    </row>
    <row r="42" spans="1:10" x14ac:dyDescent="0.25">
      <c r="A42" s="2" t="s">
        <v>72</v>
      </c>
      <c r="B42" s="14">
        <v>1.7</v>
      </c>
      <c r="C42" s="14" t="s">
        <v>255</v>
      </c>
      <c r="D42" s="14" t="s">
        <v>16</v>
      </c>
      <c r="E42" s="14">
        <v>1.5</v>
      </c>
      <c r="F42" s="14" t="s">
        <v>307</v>
      </c>
      <c r="G42" s="14" t="s">
        <v>16</v>
      </c>
      <c r="H42" s="14">
        <v>1.4</v>
      </c>
      <c r="I42" s="14" t="s">
        <v>353</v>
      </c>
      <c r="J42" s="14" t="s">
        <v>16</v>
      </c>
    </row>
    <row r="43" spans="1:10" x14ac:dyDescent="0.25">
      <c r="A43" s="2" t="s">
        <v>73</v>
      </c>
      <c r="B43" s="14">
        <v>2</v>
      </c>
      <c r="C43" s="14" t="s">
        <v>290</v>
      </c>
      <c r="D43" s="14" t="s">
        <v>16</v>
      </c>
      <c r="E43" s="14"/>
      <c r="F43" s="14"/>
      <c r="G43" s="14"/>
      <c r="H43" s="14"/>
      <c r="I43" s="14"/>
      <c r="J43" s="14"/>
    </row>
    <row r="44" spans="1:10" x14ac:dyDescent="0.25">
      <c r="A44" s="2" t="s">
        <v>74</v>
      </c>
      <c r="B44" s="14">
        <v>1</v>
      </c>
      <c r="C44" s="14" t="s">
        <v>272</v>
      </c>
      <c r="D44" s="14" t="s">
        <v>16</v>
      </c>
      <c r="E44" s="14">
        <v>1</v>
      </c>
      <c r="F44" s="14" t="s">
        <v>255</v>
      </c>
      <c r="G44" s="14" t="s">
        <v>16</v>
      </c>
      <c r="H44" s="14">
        <v>2</v>
      </c>
      <c r="I44" s="14" t="s">
        <v>272</v>
      </c>
      <c r="J44" s="14" t="s">
        <v>16</v>
      </c>
    </row>
    <row r="45" spans="1:10" x14ac:dyDescent="0.25">
      <c r="A45" s="2" t="s">
        <v>75</v>
      </c>
      <c r="B45" s="14"/>
      <c r="C45" s="14"/>
      <c r="D45" s="14"/>
      <c r="E45" s="14">
        <v>1.3</v>
      </c>
      <c r="F45" s="14" t="s">
        <v>289</v>
      </c>
      <c r="G45" s="14" t="s">
        <v>308</v>
      </c>
      <c r="H45" s="14">
        <v>1.78</v>
      </c>
      <c r="I45" s="14" t="s">
        <v>209</v>
      </c>
      <c r="J45" s="14" t="s">
        <v>16</v>
      </c>
    </row>
    <row r="46" spans="1:10" x14ac:dyDescent="0.25">
      <c r="A46" s="2" t="s">
        <v>76</v>
      </c>
      <c r="B46" s="14">
        <v>1.3</v>
      </c>
      <c r="C46" s="14"/>
      <c r="D46" s="14" t="s">
        <v>257</v>
      </c>
      <c r="E46" s="14"/>
      <c r="F46" s="14"/>
      <c r="G46" s="14"/>
      <c r="H46" s="14" t="s">
        <v>275</v>
      </c>
      <c r="I46" s="14"/>
      <c r="J46" s="14" t="s">
        <v>257</v>
      </c>
    </row>
    <row r="47" spans="1:10" x14ac:dyDescent="0.25">
      <c r="A47" s="2" t="s">
        <v>77</v>
      </c>
      <c r="B47" s="14">
        <v>2</v>
      </c>
      <c r="C47" s="14" t="s">
        <v>289</v>
      </c>
      <c r="D47" s="14" t="s">
        <v>15</v>
      </c>
      <c r="E47" s="14">
        <v>0.8</v>
      </c>
      <c r="F47" s="14"/>
      <c r="G47" s="14"/>
      <c r="H47" s="14"/>
      <c r="I47" s="14"/>
      <c r="J47" s="14"/>
    </row>
    <row r="48" spans="1:10" x14ac:dyDescent="0.25">
      <c r="A48" s="2" t="s">
        <v>78</v>
      </c>
      <c r="B48" s="14"/>
      <c r="C48" s="14"/>
      <c r="D48" s="14"/>
      <c r="E48" s="14">
        <v>1</v>
      </c>
      <c r="F48" s="14" t="s">
        <v>311</v>
      </c>
      <c r="G48" s="14" t="s">
        <v>15</v>
      </c>
      <c r="H48" s="14"/>
      <c r="I48" s="14"/>
      <c r="J48" s="14"/>
    </row>
    <row r="49" spans="1:10" x14ac:dyDescent="0.25">
      <c r="A49" s="2" t="s">
        <v>79</v>
      </c>
      <c r="B49" s="14"/>
      <c r="C49" s="14"/>
      <c r="D49" s="14"/>
      <c r="E49" s="14">
        <v>1</v>
      </c>
      <c r="F49" s="14" t="s">
        <v>313</v>
      </c>
      <c r="G49" s="14" t="s">
        <v>15</v>
      </c>
      <c r="H49" s="14"/>
      <c r="I49" s="14"/>
      <c r="J49" s="14"/>
    </row>
    <row r="50" spans="1:10" x14ac:dyDescent="0.25">
      <c r="A50" s="2" t="s">
        <v>80</v>
      </c>
      <c r="B50" s="14"/>
      <c r="C50" s="14"/>
      <c r="D50" s="14"/>
      <c r="E50" s="14">
        <v>1</v>
      </c>
      <c r="F50" s="14" t="s">
        <v>312</v>
      </c>
      <c r="G50" s="14" t="s">
        <v>15</v>
      </c>
      <c r="H50" s="14"/>
      <c r="I50" s="14"/>
      <c r="J50" s="14"/>
    </row>
    <row r="51" spans="1:10" x14ac:dyDescent="0.25">
      <c r="A51" s="2" t="s">
        <v>81</v>
      </c>
      <c r="B51" s="14"/>
      <c r="C51" s="14"/>
      <c r="D51" s="14"/>
      <c r="E51" s="14">
        <v>1.2</v>
      </c>
      <c r="F51" s="14" t="s">
        <v>315</v>
      </c>
      <c r="G51" s="14" t="s">
        <v>16</v>
      </c>
      <c r="H51" s="14"/>
      <c r="I51" s="14"/>
      <c r="J51" s="14"/>
    </row>
    <row r="52" spans="1:10" x14ac:dyDescent="0.25">
      <c r="A52" s="2" t="s">
        <v>82</v>
      </c>
      <c r="B52" s="14"/>
      <c r="C52" s="14"/>
      <c r="D52" s="14"/>
      <c r="E52" s="14">
        <v>1.8</v>
      </c>
      <c r="F52" s="14" t="s">
        <v>316</v>
      </c>
      <c r="G52" s="14" t="s">
        <v>15</v>
      </c>
      <c r="H52" s="14"/>
      <c r="I52" s="14"/>
      <c r="J52" s="14"/>
    </row>
    <row r="53" spans="1:10" x14ac:dyDescent="0.25">
      <c r="A53" s="2" t="s">
        <v>83</v>
      </c>
      <c r="B53" s="14" t="s">
        <v>258</v>
      </c>
      <c r="C53" s="14" t="s">
        <v>209</v>
      </c>
      <c r="D53" s="14" t="s">
        <v>15</v>
      </c>
      <c r="E53" s="14">
        <v>1.2</v>
      </c>
      <c r="F53" s="14" t="s">
        <v>346</v>
      </c>
      <c r="G53" s="14" t="s">
        <v>15</v>
      </c>
      <c r="H53" s="14"/>
      <c r="I53" s="14"/>
      <c r="J53" s="14"/>
    </row>
    <row r="54" spans="1:10" x14ac:dyDescent="0.25">
      <c r="A54" s="2" t="s">
        <v>84</v>
      </c>
      <c r="B54" s="14"/>
      <c r="C54" s="14"/>
      <c r="D54" s="14"/>
      <c r="E54" s="14" t="s">
        <v>317</v>
      </c>
      <c r="F54" s="14" t="s">
        <v>318</v>
      </c>
      <c r="G54" s="14" t="s">
        <v>16</v>
      </c>
      <c r="H54" s="14"/>
      <c r="I54" s="14"/>
      <c r="J54" s="14"/>
    </row>
    <row r="55" spans="1:10" x14ac:dyDescent="0.25">
      <c r="A55" s="2" t="s">
        <v>85</v>
      </c>
      <c r="B55" s="14"/>
      <c r="C55" s="14"/>
      <c r="D55" s="14"/>
      <c r="E55" s="14" t="s">
        <v>317</v>
      </c>
      <c r="F55" s="14" t="s">
        <v>318</v>
      </c>
      <c r="G55" s="14" t="s">
        <v>16</v>
      </c>
      <c r="H55" s="14"/>
      <c r="I55" s="14"/>
      <c r="J55" s="14"/>
    </row>
    <row r="56" spans="1:10" x14ac:dyDescent="0.25">
      <c r="A56" s="2" t="s">
        <v>86</v>
      </c>
      <c r="B56" s="14" t="s">
        <v>259</v>
      </c>
      <c r="C56" s="14" t="s">
        <v>30</v>
      </c>
      <c r="D56" s="14" t="s">
        <v>30</v>
      </c>
      <c r="E56" s="14" t="s">
        <v>319</v>
      </c>
      <c r="F56" s="14" t="s">
        <v>30</v>
      </c>
      <c r="G56" s="14" t="s">
        <v>30</v>
      </c>
      <c r="H56" s="14">
        <v>1</v>
      </c>
      <c r="I56" s="14" t="s">
        <v>30</v>
      </c>
      <c r="J56" s="14" t="s">
        <v>30</v>
      </c>
    </row>
    <row r="57" spans="1:10" x14ac:dyDescent="0.25">
      <c r="A57" s="2" t="s">
        <v>87</v>
      </c>
      <c r="B57" s="14">
        <v>1.4</v>
      </c>
      <c r="C57" s="14"/>
      <c r="D57" s="14" t="s">
        <v>15</v>
      </c>
      <c r="E57" s="14"/>
      <c r="F57" s="14"/>
      <c r="G57" s="14"/>
      <c r="H57" s="14">
        <v>1</v>
      </c>
      <c r="I57" s="14" t="s">
        <v>363</v>
      </c>
      <c r="J57" s="14" t="s">
        <v>15</v>
      </c>
    </row>
    <row r="58" spans="1:10" x14ac:dyDescent="0.25">
      <c r="A58" s="2" t="s">
        <v>88</v>
      </c>
      <c r="B58" s="14"/>
      <c r="C58" s="14"/>
      <c r="D58" s="14"/>
      <c r="E58" s="14" t="s">
        <v>321</v>
      </c>
      <c r="F58" s="14" t="s">
        <v>322</v>
      </c>
      <c r="G58" s="14" t="s">
        <v>323</v>
      </c>
      <c r="H58" s="14"/>
      <c r="I58" s="14"/>
      <c r="J58" s="14"/>
    </row>
    <row r="59" spans="1:10" x14ac:dyDescent="0.25">
      <c r="A59" s="2" t="s">
        <v>89</v>
      </c>
      <c r="B59" s="14"/>
      <c r="C59" s="14"/>
      <c r="D59" s="14"/>
      <c r="E59" s="14">
        <v>2</v>
      </c>
      <c r="F59" s="14" t="s">
        <v>324</v>
      </c>
      <c r="G59" s="14" t="s">
        <v>15</v>
      </c>
      <c r="H59" s="14"/>
      <c r="I59" s="14"/>
      <c r="J59" s="14"/>
    </row>
    <row r="60" spans="1:10" x14ac:dyDescent="0.25">
      <c r="A60" s="2" t="s">
        <v>90</v>
      </c>
      <c r="B60" s="14"/>
      <c r="C60" s="14"/>
      <c r="D60" s="14"/>
      <c r="E60" s="14"/>
      <c r="F60" s="14"/>
      <c r="G60" s="14"/>
      <c r="H60" s="14">
        <v>1.5</v>
      </c>
      <c r="I60" s="14" t="s">
        <v>266</v>
      </c>
      <c r="J60" s="14" t="s">
        <v>15</v>
      </c>
    </row>
    <row r="61" spans="1:10" x14ac:dyDescent="0.25">
      <c r="A61" s="2" t="s">
        <v>91</v>
      </c>
      <c r="B61" s="14"/>
      <c r="C61" s="14"/>
      <c r="D61" s="14"/>
      <c r="E61" s="14"/>
      <c r="F61" s="14"/>
      <c r="G61" s="14"/>
      <c r="H61" s="14">
        <v>1.5</v>
      </c>
      <c r="I61" s="14" t="s">
        <v>289</v>
      </c>
      <c r="J61" s="14" t="s">
        <v>15</v>
      </c>
    </row>
    <row r="62" spans="1:10" x14ac:dyDescent="0.25">
      <c r="A62" s="2" t="s">
        <v>92</v>
      </c>
      <c r="B62" s="14">
        <v>1.7</v>
      </c>
      <c r="C62" s="14" t="s">
        <v>291</v>
      </c>
      <c r="D62" s="14" t="s">
        <v>15</v>
      </c>
      <c r="E62" s="14"/>
      <c r="F62" s="14"/>
      <c r="G62" s="14"/>
      <c r="H62" s="14">
        <v>1.2</v>
      </c>
      <c r="I62" s="14" t="s">
        <v>291</v>
      </c>
      <c r="J62" s="14" t="s">
        <v>15</v>
      </c>
    </row>
    <row r="63" spans="1:10" x14ac:dyDescent="0.25">
      <c r="A63" s="2" t="s">
        <v>93</v>
      </c>
      <c r="B63" s="14"/>
      <c r="C63" s="14"/>
      <c r="D63" s="14"/>
      <c r="E63" s="14"/>
      <c r="F63" s="14"/>
      <c r="G63" s="14"/>
      <c r="H63" s="14">
        <v>1.37</v>
      </c>
      <c r="I63" s="14" t="s">
        <v>209</v>
      </c>
      <c r="J63" s="14" t="s">
        <v>280</v>
      </c>
    </row>
    <row r="64" spans="1:10" x14ac:dyDescent="0.25">
      <c r="A64" s="2" t="s">
        <v>94</v>
      </c>
      <c r="B64" s="14">
        <v>1.1000000000000001</v>
      </c>
      <c r="C64" s="14" t="s">
        <v>266</v>
      </c>
      <c r="D64" s="14" t="s">
        <v>257</v>
      </c>
      <c r="E64" s="14"/>
      <c r="F64" s="14"/>
      <c r="G64" s="14"/>
      <c r="H64" s="14">
        <v>2</v>
      </c>
      <c r="I64" s="14" t="s">
        <v>364</v>
      </c>
      <c r="J64" s="14" t="s">
        <v>365</v>
      </c>
    </row>
    <row r="65" spans="1:10" x14ac:dyDescent="0.25">
      <c r="A65" s="2" t="s">
        <v>95</v>
      </c>
      <c r="B65" s="14" t="s">
        <v>285</v>
      </c>
      <c r="C65" s="14" t="s">
        <v>209</v>
      </c>
      <c r="D65" s="14" t="s">
        <v>257</v>
      </c>
      <c r="E65" s="14"/>
      <c r="F65" s="14"/>
      <c r="G65" s="14"/>
      <c r="H65" s="14" t="s">
        <v>275</v>
      </c>
      <c r="I65" s="14" t="s">
        <v>209</v>
      </c>
      <c r="J65" s="14" t="s">
        <v>368</v>
      </c>
    </row>
    <row r="66" spans="1:10" x14ac:dyDescent="0.25">
      <c r="A66" s="2" t="s">
        <v>96</v>
      </c>
      <c r="B66" s="14">
        <v>1.2</v>
      </c>
      <c r="C66" s="14" t="s">
        <v>276</v>
      </c>
      <c r="D66" s="14" t="s">
        <v>277</v>
      </c>
      <c r="E66" s="14">
        <v>1.5</v>
      </c>
      <c r="F66" s="14" t="s">
        <v>276</v>
      </c>
      <c r="G66" s="14" t="s">
        <v>257</v>
      </c>
      <c r="H66" s="14">
        <v>1.4</v>
      </c>
      <c r="I66" s="14" t="s">
        <v>266</v>
      </c>
      <c r="J66" s="14" t="s">
        <v>361</v>
      </c>
    </row>
    <row r="67" spans="1:10" x14ac:dyDescent="0.25">
      <c r="A67" s="2" t="s">
        <v>97</v>
      </c>
      <c r="B67" s="14">
        <v>1.54</v>
      </c>
      <c r="C67" s="14" t="s">
        <v>209</v>
      </c>
      <c r="D67" s="14" t="s">
        <v>278</v>
      </c>
      <c r="E67" s="14"/>
      <c r="F67" s="14"/>
      <c r="G67" s="14"/>
      <c r="H67" s="14" t="s">
        <v>285</v>
      </c>
      <c r="I67" s="14" t="s">
        <v>209</v>
      </c>
      <c r="J67" s="14" t="s">
        <v>278</v>
      </c>
    </row>
    <row r="68" spans="1:10" x14ac:dyDescent="0.25">
      <c r="A68" s="2" t="s">
        <v>98</v>
      </c>
      <c r="B68" s="14"/>
      <c r="C68" s="14"/>
      <c r="D68" s="14"/>
      <c r="E68" s="14">
        <v>2</v>
      </c>
      <c r="F68" s="14" t="s">
        <v>324</v>
      </c>
      <c r="G68" s="14" t="s">
        <v>15</v>
      </c>
      <c r="H68" s="14"/>
      <c r="I68" s="14"/>
      <c r="J68" s="14"/>
    </row>
    <row r="69" spans="1:10" x14ac:dyDescent="0.25">
      <c r="A69" s="2" t="s">
        <v>99</v>
      </c>
      <c r="B69" s="14" t="s">
        <v>259</v>
      </c>
      <c r="C69" s="14" t="s">
        <v>296</v>
      </c>
      <c r="D69" s="14" t="s">
        <v>15</v>
      </c>
      <c r="E69" s="14" t="s">
        <v>336</v>
      </c>
      <c r="F69" s="14" t="s">
        <v>337</v>
      </c>
      <c r="G69" s="14" t="s">
        <v>16</v>
      </c>
      <c r="H69" s="14"/>
      <c r="I69" s="14"/>
      <c r="J69" s="14"/>
    </row>
    <row r="70" spans="1:10" x14ac:dyDescent="0.25">
      <c r="A70" s="2" t="s">
        <v>100</v>
      </c>
      <c r="B70" s="14"/>
      <c r="C70" s="14"/>
      <c r="D70" s="14"/>
      <c r="E70" s="14" t="s">
        <v>330</v>
      </c>
      <c r="F70" s="14" t="s">
        <v>331</v>
      </c>
      <c r="G70" s="14" t="s">
        <v>15</v>
      </c>
      <c r="H70" s="14"/>
      <c r="I70" s="14"/>
      <c r="J70" s="14"/>
    </row>
    <row r="71" spans="1:10" x14ac:dyDescent="0.25">
      <c r="A71" s="2" t="s">
        <v>101</v>
      </c>
      <c r="B71" s="14"/>
      <c r="C71" s="14"/>
      <c r="D71" s="14"/>
      <c r="E71" s="14">
        <v>1.4</v>
      </c>
      <c r="F71" s="14" t="s">
        <v>209</v>
      </c>
      <c r="G71" s="14" t="s">
        <v>15</v>
      </c>
      <c r="H71" s="14"/>
      <c r="I71" s="14"/>
      <c r="J71" s="14"/>
    </row>
    <row r="72" spans="1:10" x14ac:dyDescent="0.25">
      <c r="A72" s="2" t="s">
        <v>102</v>
      </c>
      <c r="B72" s="14">
        <v>1.4</v>
      </c>
      <c r="C72" s="14" t="s">
        <v>271</v>
      </c>
      <c r="D72" s="14" t="s">
        <v>15</v>
      </c>
      <c r="E72" s="14"/>
      <c r="F72" s="14"/>
      <c r="G72" s="14"/>
      <c r="H72" s="14">
        <v>1.4</v>
      </c>
      <c r="I72" s="14" t="s">
        <v>271</v>
      </c>
      <c r="J72" s="14" t="s">
        <v>15</v>
      </c>
    </row>
    <row r="73" spans="1:10" x14ac:dyDescent="0.25">
      <c r="A73" s="2" t="s">
        <v>103</v>
      </c>
      <c r="B73" s="14"/>
      <c r="C73" s="14"/>
      <c r="D73" s="14"/>
      <c r="E73" s="14">
        <v>1.3</v>
      </c>
      <c r="F73" s="14" t="s">
        <v>263</v>
      </c>
      <c r="G73" s="14" t="s">
        <v>15</v>
      </c>
      <c r="H73" s="14"/>
      <c r="I73" s="14"/>
      <c r="J73" s="14"/>
    </row>
    <row r="74" spans="1:10" x14ac:dyDescent="0.25">
      <c r="A74" s="2" t="s">
        <v>104</v>
      </c>
      <c r="B74" s="14"/>
      <c r="C74" s="14"/>
      <c r="D74" s="14"/>
      <c r="E74" s="14">
        <v>1.1000000000000001</v>
      </c>
      <c r="F74" s="14" t="s">
        <v>335</v>
      </c>
      <c r="G74" s="14" t="s">
        <v>15</v>
      </c>
      <c r="H74" s="14"/>
      <c r="I74" s="14"/>
      <c r="J74" s="14"/>
    </row>
    <row r="75" spans="1:10" x14ac:dyDescent="0.25">
      <c r="A75" s="2" t="s">
        <v>105</v>
      </c>
      <c r="B75" s="14"/>
      <c r="C75" s="14"/>
      <c r="D75" s="14"/>
      <c r="E75" s="14">
        <v>1.5</v>
      </c>
      <c r="F75" s="14" t="s">
        <v>289</v>
      </c>
      <c r="G75" s="14" t="s">
        <v>15</v>
      </c>
      <c r="H75" s="14"/>
      <c r="I75" s="14"/>
      <c r="J75" s="14"/>
    </row>
    <row r="76" spans="1:10" x14ac:dyDescent="0.25">
      <c r="A76" s="2" t="s">
        <v>106</v>
      </c>
      <c r="B76" s="14"/>
      <c r="C76" s="14"/>
      <c r="D76" s="14"/>
      <c r="E76" s="14">
        <v>1.3</v>
      </c>
      <c r="F76" s="14"/>
      <c r="G76" s="14" t="s">
        <v>15</v>
      </c>
      <c r="H76" s="14"/>
      <c r="I76" s="14"/>
      <c r="J76" s="14"/>
    </row>
    <row r="77" spans="1:10" x14ac:dyDescent="0.25">
      <c r="A77" s="2" t="s">
        <v>107</v>
      </c>
      <c r="B77" s="14">
        <v>1.4</v>
      </c>
      <c r="C77" s="14" t="s">
        <v>273</v>
      </c>
      <c r="D77" s="14" t="s">
        <v>274</v>
      </c>
      <c r="E77" s="14">
        <v>2</v>
      </c>
      <c r="F77" s="14" t="s">
        <v>273</v>
      </c>
      <c r="G77" s="14" t="s">
        <v>274</v>
      </c>
      <c r="H77" s="14">
        <v>2</v>
      </c>
      <c r="I77" s="14" t="s">
        <v>273</v>
      </c>
      <c r="J77" s="14" t="s">
        <v>274</v>
      </c>
    </row>
    <row r="78" spans="1:10" x14ac:dyDescent="0.25">
      <c r="A78" s="2" t="s">
        <v>108</v>
      </c>
      <c r="B78" s="14">
        <v>1.4</v>
      </c>
      <c r="C78" s="14" t="s">
        <v>288</v>
      </c>
      <c r="D78" s="14" t="s">
        <v>15</v>
      </c>
      <c r="E78" s="14"/>
      <c r="F78" s="14"/>
      <c r="G78" s="14"/>
      <c r="H78" s="14">
        <v>1.3</v>
      </c>
      <c r="I78" s="14" t="s">
        <v>288</v>
      </c>
      <c r="J78" s="14" t="s">
        <v>15</v>
      </c>
    </row>
    <row r="79" spans="1:10" x14ac:dyDescent="0.25">
      <c r="A79" s="2" t="s">
        <v>109</v>
      </c>
      <c r="B79" s="14"/>
      <c r="C79" s="14"/>
      <c r="D79" s="14"/>
      <c r="E79" s="14">
        <v>1.4</v>
      </c>
      <c r="F79" s="14" t="s">
        <v>339</v>
      </c>
      <c r="G79" s="14" t="s">
        <v>15</v>
      </c>
      <c r="H79" s="14"/>
      <c r="I79" s="14"/>
      <c r="J79" s="14"/>
    </row>
    <row r="80" spans="1:10" x14ac:dyDescent="0.25">
      <c r="A80" s="2" t="s">
        <v>110</v>
      </c>
      <c r="B80" s="14"/>
      <c r="C80" s="14"/>
      <c r="D80" s="14"/>
      <c r="E80" s="14">
        <v>1.3</v>
      </c>
      <c r="F80" s="14" t="s">
        <v>320</v>
      </c>
      <c r="G80" s="14" t="s">
        <v>15</v>
      </c>
      <c r="H80" s="14"/>
      <c r="I80" s="14"/>
      <c r="J80" s="14"/>
    </row>
    <row r="81" spans="1:10" x14ac:dyDescent="0.25">
      <c r="A81" s="2" t="s">
        <v>111</v>
      </c>
      <c r="B81" s="14" t="s">
        <v>260</v>
      </c>
      <c r="C81" s="14"/>
      <c r="D81" s="14"/>
      <c r="E81" s="14"/>
      <c r="F81" s="14"/>
      <c r="G81" s="14"/>
      <c r="H81" s="14">
        <v>1.2</v>
      </c>
      <c r="I81" s="14" t="s">
        <v>266</v>
      </c>
      <c r="J81" s="14" t="s">
        <v>355</v>
      </c>
    </row>
    <row r="82" spans="1:10" x14ac:dyDescent="0.25">
      <c r="A82" s="2" t="s">
        <v>112</v>
      </c>
      <c r="B82" s="14" t="s">
        <v>294</v>
      </c>
      <c r="C82" s="14" t="s">
        <v>295</v>
      </c>
      <c r="D82" s="14" t="s">
        <v>15</v>
      </c>
      <c r="E82" s="14">
        <v>2.5</v>
      </c>
      <c r="F82" s="14"/>
      <c r="G82" s="14" t="s">
        <v>15</v>
      </c>
      <c r="H82" s="14"/>
      <c r="I82" s="14"/>
      <c r="J82" s="14"/>
    </row>
    <row r="83" spans="1:10" x14ac:dyDescent="0.25">
      <c r="A83" s="2" t="s">
        <v>113</v>
      </c>
      <c r="B83" s="14"/>
      <c r="C83" s="14"/>
      <c r="D83" s="14"/>
      <c r="E83" s="14" t="s">
        <v>325</v>
      </c>
      <c r="F83" s="14"/>
      <c r="G83" s="14" t="s">
        <v>15</v>
      </c>
      <c r="H83" s="14"/>
      <c r="I83" s="14"/>
      <c r="J83" s="14"/>
    </row>
    <row r="84" spans="1:10" x14ac:dyDescent="0.25">
      <c r="A84" s="2" t="s">
        <v>114</v>
      </c>
      <c r="B84" s="14"/>
      <c r="C84" s="14"/>
      <c r="D84" s="14"/>
      <c r="E84" s="14">
        <v>1.2</v>
      </c>
      <c r="F84" s="14"/>
      <c r="G84" s="14" t="s">
        <v>15</v>
      </c>
      <c r="H84" s="14"/>
      <c r="I84" s="14"/>
      <c r="J84" s="14"/>
    </row>
    <row r="85" spans="1:10" x14ac:dyDescent="0.25">
      <c r="A85" s="2" t="s">
        <v>115</v>
      </c>
      <c r="B85" s="14"/>
      <c r="C85" s="14"/>
      <c r="D85" s="14"/>
      <c r="E85" s="14" t="s">
        <v>326</v>
      </c>
      <c r="F85" s="14" t="s">
        <v>20</v>
      </c>
      <c r="G85" s="14" t="s">
        <v>16</v>
      </c>
      <c r="H85" s="14"/>
      <c r="I85" s="14"/>
      <c r="J85" s="14"/>
    </row>
    <row r="86" spans="1:10" x14ac:dyDescent="0.25">
      <c r="A86" s="2" t="s">
        <v>116</v>
      </c>
      <c r="B86" s="14"/>
      <c r="C86" s="14"/>
      <c r="D86" s="14"/>
      <c r="E86" s="14" t="s">
        <v>344</v>
      </c>
      <c r="F86" s="14" t="s">
        <v>345</v>
      </c>
      <c r="G86" s="14" t="s">
        <v>16</v>
      </c>
      <c r="H86" s="14"/>
      <c r="I86" s="14"/>
      <c r="J86" s="14"/>
    </row>
    <row r="87" spans="1:10" x14ac:dyDescent="0.25">
      <c r="A87" s="2" t="s">
        <v>117</v>
      </c>
      <c r="B87" s="14"/>
      <c r="C87" s="14"/>
      <c r="D87" s="14"/>
      <c r="E87" s="14" t="s">
        <v>309</v>
      </c>
      <c r="F87" s="14" t="s">
        <v>281</v>
      </c>
      <c r="G87" s="14" t="s">
        <v>310</v>
      </c>
      <c r="H87" s="14"/>
      <c r="I87" s="14"/>
      <c r="J87" s="14"/>
    </row>
    <row r="88" spans="1:10" x14ac:dyDescent="0.25">
      <c r="A88" s="2" t="s">
        <v>118</v>
      </c>
      <c r="B88" s="14"/>
      <c r="C88" s="14"/>
      <c r="D88" s="14"/>
      <c r="E88" s="14">
        <v>0.72</v>
      </c>
      <c r="F88" s="14"/>
      <c r="G88" s="14" t="s">
        <v>314</v>
      </c>
      <c r="H88" s="14"/>
      <c r="I88" s="14"/>
      <c r="J88" s="14"/>
    </row>
    <row r="89" spans="1:10" x14ac:dyDescent="0.25">
      <c r="A89" s="2" t="s">
        <v>119</v>
      </c>
      <c r="B89" s="14">
        <v>2.2999999999999998</v>
      </c>
      <c r="C89" s="14" t="s">
        <v>261</v>
      </c>
      <c r="D89" s="14" t="s">
        <v>15</v>
      </c>
      <c r="E89" s="14">
        <v>1.2</v>
      </c>
      <c r="F89" s="14" t="s">
        <v>261</v>
      </c>
      <c r="G89" s="14" t="s">
        <v>15</v>
      </c>
      <c r="H89" s="14">
        <v>1.4</v>
      </c>
      <c r="I89" s="14" t="s">
        <v>261</v>
      </c>
      <c r="J89" s="14" t="s">
        <v>15</v>
      </c>
    </row>
    <row r="90" spans="1:10" x14ac:dyDescent="0.25">
      <c r="A90" s="2" t="s">
        <v>120</v>
      </c>
      <c r="B90" s="14" t="s">
        <v>259</v>
      </c>
      <c r="C90" s="14"/>
      <c r="D90" s="14"/>
      <c r="E90" s="14"/>
      <c r="F90" s="14"/>
      <c r="G90" s="14"/>
      <c r="H90" s="14" t="s">
        <v>259</v>
      </c>
      <c r="I90" s="14"/>
      <c r="J90" s="14" t="s">
        <v>257</v>
      </c>
    </row>
    <row r="91" spans="1:10" x14ac:dyDescent="0.25">
      <c r="A91" s="2" t="s">
        <v>121</v>
      </c>
      <c r="B91" s="14">
        <v>1.3</v>
      </c>
      <c r="C91" s="14" t="s">
        <v>209</v>
      </c>
      <c r="D91" s="14" t="s">
        <v>15</v>
      </c>
      <c r="E91" s="14">
        <v>2.5</v>
      </c>
      <c r="F91" s="14" t="s">
        <v>209</v>
      </c>
      <c r="G91" s="14" t="s">
        <v>15</v>
      </c>
      <c r="H91" s="14"/>
      <c r="I91" s="14"/>
      <c r="J91" s="14"/>
    </row>
    <row r="92" spans="1:10" x14ac:dyDescent="0.25">
      <c r="A92" s="2" t="s">
        <v>122</v>
      </c>
      <c r="B92" s="14">
        <v>1.3</v>
      </c>
      <c r="C92" s="14" t="s">
        <v>209</v>
      </c>
      <c r="D92" s="14" t="s">
        <v>15</v>
      </c>
      <c r="E92" s="14"/>
      <c r="F92" s="14"/>
      <c r="G92" s="14"/>
      <c r="H92" s="14" t="s">
        <v>357</v>
      </c>
      <c r="I92" s="14" t="s">
        <v>209</v>
      </c>
      <c r="J92" s="14" t="s">
        <v>15</v>
      </c>
    </row>
    <row r="93" spans="1:10" x14ac:dyDescent="0.25">
      <c r="A93" s="2" t="s">
        <v>123</v>
      </c>
      <c r="B93" s="14">
        <v>1.7</v>
      </c>
      <c r="C93" s="14" t="s">
        <v>286</v>
      </c>
      <c r="D93" s="14" t="s">
        <v>16</v>
      </c>
      <c r="E93" s="14"/>
      <c r="F93" s="14"/>
      <c r="G93" s="14"/>
      <c r="H93" s="14">
        <v>1.45</v>
      </c>
      <c r="I93" s="14" t="s">
        <v>286</v>
      </c>
      <c r="J93" s="14" t="s">
        <v>16</v>
      </c>
    </row>
    <row r="94" spans="1:10" x14ac:dyDescent="0.25">
      <c r="A94" s="2" t="s">
        <v>124</v>
      </c>
      <c r="B94" s="14"/>
      <c r="C94" s="14"/>
      <c r="D94" s="14"/>
      <c r="E94" s="14"/>
      <c r="F94" s="14"/>
      <c r="G94" s="14"/>
      <c r="H94" s="14">
        <v>1.53</v>
      </c>
      <c r="I94" s="14" t="s">
        <v>339</v>
      </c>
      <c r="J94" s="14" t="s">
        <v>15</v>
      </c>
    </row>
    <row r="95" spans="1:10" x14ac:dyDescent="0.25">
      <c r="A95" s="2" t="s">
        <v>125</v>
      </c>
      <c r="B95" s="14">
        <v>1</v>
      </c>
      <c r="C95" s="14" t="s">
        <v>298</v>
      </c>
      <c r="D95" s="14" t="s">
        <v>264</v>
      </c>
      <c r="E95" s="14"/>
      <c r="F95" s="14"/>
      <c r="G95" s="14"/>
      <c r="H95" s="14"/>
      <c r="I95" s="14"/>
      <c r="J95" s="14"/>
    </row>
    <row r="96" spans="1:10" x14ac:dyDescent="0.25">
      <c r="A96" s="2" t="s">
        <v>126</v>
      </c>
      <c r="B96" s="14">
        <v>1.3</v>
      </c>
      <c r="C96" s="14" t="s">
        <v>209</v>
      </c>
      <c r="D96" s="14" t="s">
        <v>264</v>
      </c>
      <c r="E96" s="14">
        <v>1.4</v>
      </c>
      <c r="F96" s="14" t="s">
        <v>329</v>
      </c>
      <c r="G96" s="14" t="s">
        <v>15</v>
      </c>
      <c r="H96" s="14">
        <v>1.3</v>
      </c>
      <c r="I96" s="14" t="s">
        <v>209</v>
      </c>
      <c r="J96" s="14" t="s">
        <v>264</v>
      </c>
    </row>
    <row r="97" spans="1:10" x14ac:dyDescent="0.25">
      <c r="A97" s="2" t="s">
        <v>127</v>
      </c>
      <c r="B97" s="14"/>
      <c r="C97" s="14"/>
      <c r="D97" s="14"/>
      <c r="E97" s="14" t="s">
        <v>301</v>
      </c>
      <c r="F97" s="14" t="s">
        <v>286</v>
      </c>
      <c r="G97" s="14" t="s">
        <v>15</v>
      </c>
      <c r="H97" s="14"/>
      <c r="I97" s="14"/>
      <c r="J97" s="14"/>
    </row>
    <row r="98" spans="1:10" x14ac:dyDescent="0.25">
      <c r="A98" s="2" t="s">
        <v>128</v>
      </c>
      <c r="B98" s="14"/>
      <c r="C98" s="14"/>
      <c r="D98" s="14"/>
      <c r="E98" s="14">
        <v>2</v>
      </c>
      <c r="F98" s="14" t="s">
        <v>342</v>
      </c>
      <c r="G98" s="14" t="s">
        <v>15</v>
      </c>
      <c r="H98" s="14"/>
      <c r="I98" s="14"/>
      <c r="J98" s="14"/>
    </row>
    <row r="99" spans="1:10" x14ac:dyDescent="0.25">
      <c r="A99" s="2" t="s">
        <v>129</v>
      </c>
      <c r="B99" s="14"/>
      <c r="C99" s="14"/>
      <c r="D99" s="14"/>
      <c r="E99" s="14" t="s">
        <v>334</v>
      </c>
      <c r="F99" s="14"/>
      <c r="G99" s="14"/>
      <c r="H99" s="14"/>
      <c r="I99" s="14"/>
      <c r="J99" s="14"/>
    </row>
    <row r="100" spans="1:10" x14ac:dyDescent="0.25">
      <c r="A100" s="2" t="s">
        <v>130</v>
      </c>
      <c r="B100" s="14" t="s">
        <v>285</v>
      </c>
      <c r="C100" s="14" t="s">
        <v>293</v>
      </c>
      <c r="D100" s="14" t="s">
        <v>264</v>
      </c>
      <c r="E100" s="14"/>
      <c r="F100" s="14"/>
      <c r="G100" s="14"/>
      <c r="H100" s="14" t="s">
        <v>370</v>
      </c>
      <c r="I100" s="14" t="s">
        <v>293</v>
      </c>
      <c r="J100" s="14" t="s">
        <v>264</v>
      </c>
    </row>
    <row r="101" spans="1:10" x14ac:dyDescent="0.25">
      <c r="A101" s="2" t="s">
        <v>131</v>
      </c>
      <c r="B101" s="14">
        <v>2.2000000000000002</v>
      </c>
      <c r="C101" s="14" t="s">
        <v>281</v>
      </c>
      <c r="D101" s="14" t="s">
        <v>15</v>
      </c>
      <c r="E101" s="14" t="s">
        <v>340</v>
      </c>
      <c r="F101" s="14" t="s">
        <v>281</v>
      </c>
      <c r="G101" s="14" t="s">
        <v>341</v>
      </c>
      <c r="H101" s="14">
        <v>2</v>
      </c>
      <c r="I101" s="14" t="s">
        <v>281</v>
      </c>
      <c r="J101" s="14" t="s">
        <v>15</v>
      </c>
    </row>
    <row r="102" spans="1:10" x14ac:dyDescent="0.25">
      <c r="A102" s="2" t="s">
        <v>132</v>
      </c>
      <c r="B102" s="14">
        <v>2</v>
      </c>
      <c r="C102" s="14" t="s">
        <v>209</v>
      </c>
      <c r="D102" s="14" t="s">
        <v>15</v>
      </c>
      <c r="E102" s="14"/>
      <c r="F102" s="14"/>
      <c r="G102" s="14"/>
      <c r="H102" s="14"/>
      <c r="I102" s="14"/>
      <c r="J102" s="14"/>
    </row>
    <row r="103" spans="1:10" x14ac:dyDescent="0.25">
      <c r="A103" s="2" t="s">
        <v>133</v>
      </c>
      <c r="B103" s="14">
        <v>2.4</v>
      </c>
      <c r="C103" s="14" t="s">
        <v>209</v>
      </c>
      <c r="D103" s="14" t="s">
        <v>15</v>
      </c>
      <c r="E103" s="14"/>
      <c r="F103" s="14"/>
      <c r="G103" s="14"/>
      <c r="H103" s="14" t="s">
        <v>356</v>
      </c>
      <c r="I103" s="14" t="s">
        <v>209</v>
      </c>
      <c r="J103" s="14" t="s">
        <v>16</v>
      </c>
    </row>
    <row r="104" spans="1:10" x14ac:dyDescent="0.25">
      <c r="A104" s="2" t="s">
        <v>134</v>
      </c>
      <c r="B104" s="14">
        <v>1.55</v>
      </c>
      <c r="C104" s="14" t="s">
        <v>269</v>
      </c>
      <c r="D104" s="14" t="s">
        <v>15</v>
      </c>
      <c r="E104" s="14"/>
      <c r="F104" s="14"/>
      <c r="G104" s="14"/>
      <c r="H104" s="14"/>
      <c r="I104" s="14"/>
      <c r="J104" s="14"/>
    </row>
    <row r="105" spans="1:10" x14ac:dyDescent="0.25">
      <c r="A105" s="2" t="s">
        <v>135</v>
      </c>
      <c r="B105" s="14"/>
      <c r="C105" s="14"/>
      <c r="D105" s="14"/>
      <c r="E105" s="14">
        <v>2.6</v>
      </c>
      <c r="F105" s="14" t="s">
        <v>351</v>
      </c>
      <c r="G105" s="14" t="s">
        <v>15</v>
      </c>
      <c r="H105" s="14"/>
      <c r="I105" s="14"/>
      <c r="J105" s="14"/>
    </row>
    <row r="106" spans="1:10" x14ac:dyDescent="0.25">
      <c r="A106" s="2" t="s">
        <v>136</v>
      </c>
      <c r="B106" s="14"/>
      <c r="C106" s="14"/>
      <c r="D106" s="14"/>
      <c r="E106" s="14">
        <v>1</v>
      </c>
      <c r="F106" s="14" t="s">
        <v>261</v>
      </c>
      <c r="G106" s="14" t="s">
        <v>15</v>
      </c>
      <c r="H106" s="14"/>
      <c r="I106" s="14"/>
      <c r="J106" s="14"/>
    </row>
    <row r="107" spans="1:10" x14ac:dyDescent="0.25">
      <c r="A107" s="2" t="s">
        <v>137</v>
      </c>
      <c r="B107" s="14"/>
      <c r="C107" s="14"/>
      <c r="D107" s="14"/>
      <c r="E107" s="14" t="s">
        <v>325</v>
      </c>
      <c r="F107" s="14" t="s">
        <v>352</v>
      </c>
      <c r="G107" s="14"/>
      <c r="H107" s="14"/>
      <c r="I107" s="14"/>
      <c r="J107" s="14"/>
    </row>
    <row r="108" spans="1:10" x14ac:dyDescent="0.25">
      <c r="A108" s="2" t="s">
        <v>138</v>
      </c>
      <c r="B108" s="14"/>
      <c r="C108" s="14"/>
      <c r="D108" s="14"/>
      <c r="E108" s="14">
        <v>2.4</v>
      </c>
      <c r="F108" s="14" t="s">
        <v>345</v>
      </c>
      <c r="G108" s="14"/>
      <c r="H108" s="14"/>
      <c r="I108" s="14"/>
      <c r="J108" s="14"/>
    </row>
    <row r="109" spans="1:10" x14ac:dyDescent="0.25">
      <c r="A109" s="2" t="s">
        <v>139</v>
      </c>
      <c r="B109" s="14"/>
      <c r="C109" s="14"/>
      <c r="D109" s="14"/>
      <c r="E109" s="14">
        <v>2</v>
      </c>
      <c r="F109" s="14" t="s">
        <v>348</v>
      </c>
      <c r="G109" s="14"/>
      <c r="H109" s="14"/>
      <c r="I109" s="14"/>
      <c r="J109" s="14"/>
    </row>
    <row r="110" spans="1:10" x14ac:dyDescent="0.25">
      <c r="A110" s="2" t="s">
        <v>140</v>
      </c>
      <c r="B110" s="14" t="s">
        <v>285</v>
      </c>
      <c r="C110" s="14" t="s">
        <v>266</v>
      </c>
      <c r="D110" s="14" t="s">
        <v>257</v>
      </c>
      <c r="E110" s="14">
        <v>2.4</v>
      </c>
      <c r="F110" s="14"/>
      <c r="G110" s="14"/>
      <c r="H110" s="14">
        <v>2</v>
      </c>
      <c r="I110" s="14" t="s">
        <v>366</v>
      </c>
      <c r="J110" s="14" t="s">
        <v>257</v>
      </c>
    </row>
    <row r="111" spans="1:10" x14ac:dyDescent="0.25">
      <c r="A111" s="2" t="s">
        <v>141</v>
      </c>
      <c r="B111" s="14">
        <v>1.7</v>
      </c>
      <c r="C111" s="14" t="s">
        <v>263</v>
      </c>
      <c r="D111" s="14" t="s">
        <v>15</v>
      </c>
      <c r="E111" s="14"/>
      <c r="F111" s="14"/>
      <c r="G111" s="14"/>
      <c r="H111" s="14">
        <v>1.5</v>
      </c>
      <c r="I111" s="14" t="s">
        <v>358</v>
      </c>
      <c r="J111" s="14" t="s">
        <v>15</v>
      </c>
    </row>
    <row r="112" spans="1:10" x14ac:dyDescent="0.25">
      <c r="A112" s="2" t="s">
        <v>142</v>
      </c>
      <c r="B112" s="14">
        <v>1</v>
      </c>
      <c r="C112" s="14" t="s">
        <v>266</v>
      </c>
      <c r="D112" s="14" t="s">
        <v>15</v>
      </c>
      <c r="E112" s="14"/>
      <c r="F112" s="14"/>
      <c r="G112" s="14"/>
      <c r="H112" s="14">
        <v>1.5</v>
      </c>
      <c r="I112" s="14"/>
      <c r="J112" s="14" t="s">
        <v>15</v>
      </c>
    </row>
    <row r="113" spans="1:10" x14ac:dyDescent="0.25">
      <c r="A113" s="2" t="s">
        <v>143</v>
      </c>
      <c r="B113" s="14">
        <v>1.3</v>
      </c>
      <c r="C113" s="14" t="s">
        <v>263</v>
      </c>
      <c r="D113" s="14" t="s">
        <v>15</v>
      </c>
      <c r="E113" s="14"/>
      <c r="F113" s="14"/>
      <c r="G113" s="14"/>
      <c r="H113" s="14"/>
      <c r="I113" s="14"/>
      <c r="J113" s="14"/>
    </row>
    <row r="114" spans="1:10" x14ac:dyDescent="0.25">
      <c r="A114" s="2" t="s">
        <v>144</v>
      </c>
      <c r="B114" s="14"/>
      <c r="C114" s="14"/>
      <c r="D114" s="14"/>
      <c r="E114" s="14" t="s">
        <v>349</v>
      </c>
      <c r="F114" s="14" t="s">
        <v>350</v>
      </c>
      <c r="G114" s="14" t="s">
        <v>15</v>
      </c>
      <c r="H114" s="14"/>
      <c r="I114" s="14"/>
      <c r="J114" s="14"/>
    </row>
    <row r="115" spans="1:10" x14ac:dyDescent="0.25">
      <c r="A115" s="2" t="s">
        <v>145</v>
      </c>
      <c r="B115" s="14"/>
      <c r="C115" s="14"/>
      <c r="D115" s="14"/>
      <c r="E115" s="14">
        <v>1</v>
      </c>
      <c r="F115" s="14" t="s">
        <v>261</v>
      </c>
      <c r="G115" s="14"/>
      <c r="H115" s="14"/>
      <c r="I115" s="14"/>
      <c r="J115" s="14"/>
    </row>
    <row r="116" spans="1:10" x14ac:dyDescent="0.25">
      <c r="A116" s="2" t="s">
        <v>146</v>
      </c>
      <c r="B116" s="14">
        <v>2</v>
      </c>
      <c r="C116" s="14" t="s">
        <v>209</v>
      </c>
      <c r="D116" s="14" t="s">
        <v>15</v>
      </c>
      <c r="E116" s="14">
        <v>1.4</v>
      </c>
      <c r="F116" s="14" t="s">
        <v>332</v>
      </c>
      <c r="G116" s="14" t="s">
        <v>15</v>
      </c>
      <c r="H116" s="14">
        <v>1.5</v>
      </c>
      <c r="I116" s="14" t="s">
        <v>209</v>
      </c>
      <c r="J116" s="14" t="s">
        <v>15</v>
      </c>
    </row>
    <row r="117" spans="1:10" x14ac:dyDescent="0.25">
      <c r="A117" s="2" t="s">
        <v>147</v>
      </c>
      <c r="B117" s="14"/>
      <c r="C117" s="14"/>
      <c r="D117" s="14"/>
      <c r="E117" s="14">
        <v>0.4</v>
      </c>
      <c r="F117" s="14" t="s">
        <v>261</v>
      </c>
      <c r="G117" s="14" t="s">
        <v>15</v>
      </c>
      <c r="H117" s="14"/>
      <c r="I117" s="14"/>
      <c r="J117" s="14"/>
    </row>
    <row r="118" spans="1:10" x14ac:dyDescent="0.25">
      <c r="A118" s="2" t="s">
        <v>148</v>
      </c>
      <c r="B118" s="14"/>
      <c r="C118" s="14"/>
      <c r="D118" s="14"/>
      <c r="E118" s="14" t="s">
        <v>285</v>
      </c>
      <c r="F118" s="14" t="s">
        <v>338</v>
      </c>
      <c r="G118" s="14" t="s">
        <v>15</v>
      </c>
      <c r="H118" s="14"/>
      <c r="I118" s="14"/>
      <c r="J118" s="14"/>
    </row>
    <row r="119" spans="1:10" x14ac:dyDescent="0.25">
      <c r="A119" s="2" t="s">
        <v>149</v>
      </c>
      <c r="B119" s="14"/>
      <c r="C119" s="14"/>
      <c r="D119" s="14"/>
      <c r="E119" s="14">
        <v>1.3</v>
      </c>
      <c r="F119" s="14" t="s">
        <v>343</v>
      </c>
      <c r="G119" s="14" t="s">
        <v>15</v>
      </c>
      <c r="H119" s="14"/>
      <c r="I119" s="14"/>
      <c r="J119" s="14"/>
    </row>
    <row r="120" spans="1:10" x14ac:dyDescent="0.25">
      <c r="A120" s="2" t="s">
        <v>150</v>
      </c>
      <c r="B120" s="14"/>
      <c r="C120" s="14"/>
      <c r="D120" s="14"/>
      <c r="E120" s="14" t="s">
        <v>325</v>
      </c>
      <c r="F120" s="14" t="s">
        <v>347</v>
      </c>
      <c r="G120" s="14" t="s">
        <v>15</v>
      </c>
      <c r="H120" s="14"/>
      <c r="I120" s="14"/>
      <c r="J120" s="14"/>
    </row>
    <row r="121" spans="1:10" x14ac:dyDescent="0.25">
      <c r="A121" s="2" t="s">
        <v>151</v>
      </c>
      <c r="B121" s="14">
        <v>1.3</v>
      </c>
      <c r="C121" s="14" t="s">
        <v>300</v>
      </c>
      <c r="D121" s="14" t="s">
        <v>280</v>
      </c>
      <c r="E121" s="14"/>
      <c r="F121" s="14"/>
      <c r="G121" s="14"/>
      <c r="H121" s="14">
        <v>1.3</v>
      </c>
      <c r="I121" s="14" t="s">
        <v>371</v>
      </c>
      <c r="J121" s="14" t="s">
        <v>280</v>
      </c>
    </row>
    <row r="122" spans="1:10" x14ac:dyDescent="0.25">
      <c r="A122" s="2" t="s">
        <v>152</v>
      </c>
      <c r="B122" s="14">
        <v>1</v>
      </c>
      <c r="C122" s="14" t="s">
        <v>265</v>
      </c>
      <c r="D122" s="14" t="s">
        <v>16</v>
      </c>
      <c r="E122" s="14"/>
      <c r="F122" s="14"/>
      <c r="G122" s="14"/>
      <c r="H122" s="14" t="s">
        <v>275</v>
      </c>
      <c r="I122" s="14" t="s">
        <v>265</v>
      </c>
      <c r="J122" s="14" t="s">
        <v>15</v>
      </c>
    </row>
    <row r="123" spans="1:10" x14ac:dyDescent="0.25">
      <c r="A123" s="2" t="s">
        <v>153</v>
      </c>
      <c r="B123" s="14">
        <v>1.4</v>
      </c>
      <c r="C123" s="14" t="s">
        <v>256</v>
      </c>
      <c r="D123" s="14" t="s">
        <v>257</v>
      </c>
      <c r="E123" s="14"/>
      <c r="F123" s="14"/>
      <c r="G123" s="14"/>
      <c r="H123" s="14">
        <v>1.3</v>
      </c>
      <c r="I123" s="14" t="s">
        <v>354</v>
      </c>
      <c r="J123" s="14" t="s">
        <v>257</v>
      </c>
    </row>
    <row r="124" spans="1:10" x14ac:dyDescent="0.25">
      <c r="A124" s="2" t="s">
        <v>154</v>
      </c>
      <c r="B124" s="14"/>
      <c r="C124" s="14"/>
      <c r="D124" s="14"/>
      <c r="E124" s="14" t="s">
        <v>317</v>
      </c>
      <c r="F124" s="14" t="s">
        <v>333</v>
      </c>
      <c r="G124" s="14" t="s">
        <v>15</v>
      </c>
      <c r="H124" s="14"/>
      <c r="I124" s="14"/>
      <c r="J124" s="14"/>
    </row>
    <row r="125" spans="1:10" x14ac:dyDescent="0.25">
      <c r="A125" s="2" t="s">
        <v>155</v>
      </c>
      <c r="B125" s="14" t="s">
        <v>247</v>
      </c>
      <c r="C125" s="14" t="s">
        <v>263</v>
      </c>
      <c r="D125" s="14" t="s">
        <v>264</v>
      </c>
      <c r="E125" s="14"/>
      <c r="F125" s="14"/>
      <c r="G125" s="14"/>
      <c r="H125" s="14">
        <v>1.7</v>
      </c>
      <c r="I125" s="14" t="s">
        <v>263</v>
      </c>
      <c r="J125" s="14" t="s">
        <v>264</v>
      </c>
    </row>
    <row r="126" spans="1:10" x14ac:dyDescent="0.25">
      <c r="A126" s="2" t="s">
        <v>156</v>
      </c>
      <c r="B126" s="14">
        <v>1.5</v>
      </c>
      <c r="C126" s="14" t="s">
        <v>289</v>
      </c>
      <c r="D126" s="14" t="s">
        <v>15</v>
      </c>
      <c r="E126" s="14"/>
      <c r="F126" s="14"/>
      <c r="G126" s="14"/>
      <c r="H126" s="14">
        <v>1.2</v>
      </c>
      <c r="I126" s="14" t="s">
        <v>289</v>
      </c>
      <c r="J126" s="14" t="s">
        <v>15</v>
      </c>
    </row>
    <row r="127" spans="1:10" x14ac:dyDescent="0.25">
      <c r="A127" s="2" t="s">
        <v>157</v>
      </c>
      <c r="B127" s="14"/>
      <c r="C127" s="14"/>
      <c r="D127" s="14"/>
      <c r="E127" s="14"/>
      <c r="F127" s="14"/>
      <c r="G127" s="14"/>
      <c r="H127" s="14">
        <v>1.3</v>
      </c>
      <c r="I127" s="14"/>
      <c r="J127" s="14" t="s">
        <v>15</v>
      </c>
    </row>
    <row r="128" spans="1:10" x14ac:dyDescent="0.25">
      <c r="A128" s="2" t="s">
        <v>158</v>
      </c>
      <c r="B128" s="14">
        <v>1</v>
      </c>
      <c r="C128" s="14" t="s">
        <v>266</v>
      </c>
      <c r="D128" s="14" t="s">
        <v>267</v>
      </c>
      <c r="E128" s="14">
        <v>1.5</v>
      </c>
      <c r="F128" s="14" t="s">
        <v>266</v>
      </c>
      <c r="G128" s="14" t="s">
        <v>16</v>
      </c>
      <c r="H128" s="14">
        <v>1.5</v>
      </c>
      <c r="I128" s="14" t="s">
        <v>266</v>
      </c>
      <c r="J128" s="14" t="s">
        <v>267</v>
      </c>
    </row>
    <row r="129" spans="1:10" x14ac:dyDescent="0.25">
      <c r="A129" s="2" t="s">
        <v>159</v>
      </c>
      <c r="B129" s="14"/>
      <c r="C129" s="14"/>
      <c r="D129" s="14"/>
      <c r="E129" s="14" t="s">
        <v>319</v>
      </c>
      <c r="F129" s="14"/>
      <c r="G129" s="14" t="s">
        <v>15</v>
      </c>
      <c r="H129" s="14"/>
      <c r="I129" s="14"/>
      <c r="J129" s="14"/>
    </row>
    <row r="130" spans="1:10" x14ac:dyDescent="0.25">
      <c r="A130" s="2" t="s">
        <v>160</v>
      </c>
      <c r="B130" s="14">
        <v>2</v>
      </c>
      <c r="C130" s="14" t="s">
        <v>287</v>
      </c>
      <c r="D130" s="14" t="s">
        <v>16</v>
      </c>
      <c r="E130" s="14"/>
      <c r="F130" s="14"/>
      <c r="G130" s="14"/>
      <c r="H130" s="14"/>
      <c r="I130" s="14"/>
      <c r="J130" s="14"/>
    </row>
  </sheetData>
  <sortState xmlns:xlrd2="http://schemas.microsoft.com/office/spreadsheetml/2017/richdata2" ref="A11:J130">
    <sortCondition ref="A11:A130"/>
  </sortState>
  <conditionalFormatting sqref="B1">
    <cfRule type="cellIs" dxfId="55" priority="4" operator="equal">
      <formula>"000 - template file"</formula>
    </cfRule>
  </conditionalFormatting>
  <conditionalFormatting sqref="B2">
    <cfRule type="cellIs" dxfId="54" priority="5" operator="equal">
      <formula>"Analyte"</formula>
    </cfRule>
  </conditionalFormatting>
  <conditionalFormatting sqref="B3">
    <cfRule type="cellIs" dxfId="53" priority="6" operator="equal">
      <formula>""</formula>
    </cfRule>
  </conditionalFormatting>
  <conditionalFormatting sqref="B11:J130">
    <cfRule type="expression" dxfId="52" priority="7">
      <formula>AND(ISNUMBER(B11*1),NOT(ISNUMBER(B11)),NOT(B11=""))</formula>
    </cfRule>
  </conditionalFormatting>
  <conditionalFormatting sqref="B9">
    <cfRule type="cellIs" dxfId="51" priority="3" operator="equal">
      <formula>""</formula>
    </cfRule>
  </conditionalFormatting>
  <conditionalFormatting sqref="E9">
    <cfRule type="cellIs" dxfId="50" priority="2" operator="equal">
      <formula>""</formula>
    </cfRule>
  </conditionalFormatting>
  <conditionalFormatting sqref="H9">
    <cfRule type="cellIs" dxfId="49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0177-39BA-49AD-97F7-BC58A0F6BCBB}">
  <sheetPr>
    <tabColor theme="9" tint="0.79998168889431442"/>
  </sheetPr>
  <dimension ref="A1:J146"/>
  <sheetViews>
    <sheetView zoomScale="85" zoomScaleNormal="70" workbookViewId="0">
      <pane ySplit="10" topLeftCell="A11" activePane="bottomLeft" state="frozenSplit"/>
      <selection activeCell="A11" sqref="A11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5" customWidth="1"/>
    <col min="5" max="8" width="12.7265625" style="18" customWidth="1"/>
    <col min="9" max="10" width="12.7265625" style="2" customWidth="1"/>
    <col min="11" max="16384" width="9.1796875" style="2"/>
  </cols>
  <sheetData>
    <row r="1" spans="1:10" ht="13" x14ac:dyDescent="0.3">
      <c r="A1" s="1" t="s">
        <v>4</v>
      </c>
      <c r="B1" s="3" t="str" cm="1">
        <f t="array" aca="1" ref="B1" ca="1">MID(CELL("filename",A1),FIND("[",CELL("filename",A1))+1,FIND("]", CELL("filename",A1))-FIND("[",CELL("filename",A1))-1-5)</f>
        <v>GBMS304-3</v>
      </c>
      <c r="C1" s="3"/>
      <c r="D1" s="3"/>
      <c r="E1" s="3"/>
      <c r="F1" s="3"/>
      <c r="G1" s="3"/>
      <c r="H1" s="3"/>
      <c r="I1" s="9"/>
      <c r="J1" s="9"/>
    </row>
    <row r="2" spans="1:10" ht="13" x14ac:dyDescent="0.3">
      <c r="A2" s="1" t="s">
        <v>2</v>
      </c>
      <c r="B2" s="3" t="str" cm="1">
        <f t="array" aca="1" ref="B2" ca="1">MID(CELL("filename",A1),FIND("]",CELL("filename",A1))+1,255)</f>
        <v>Cu</v>
      </c>
      <c r="C2" s="3"/>
      <c r="D2" s="3"/>
      <c r="E2" s="3"/>
      <c r="F2" s="3"/>
      <c r="G2" s="3"/>
      <c r="H2" s="3"/>
      <c r="I2" s="9"/>
      <c r="J2" s="9"/>
    </row>
    <row r="3" spans="1:10" ht="13" x14ac:dyDescent="0.3">
      <c r="A3" s="1" t="s">
        <v>5</v>
      </c>
      <c r="B3" s="3" t="s">
        <v>11</v>
      </c>
      <c r="C3" s="3"/>
      <c r="D3" s="3"/>
      <c r="E3" s="3"/>
      <c r="F3" s="3"/>
      <c r="G3" s="3"/>
      <c r="H3" s="3"/>
      <c r="I3" s="9"/>
      <c r="J3" s="9"/>
    </row>
    <row r="4" spans="1:10" ht="13" x14ac:dyDescent="0.3">
      <c r="A4" s="1" t="s">
        <v>1</v>
      </c>
      <c r="B4" s="3">
        <f>AVERAGE(B$11:B$146,E$11:E$146,H$11:H$146)</f>
        <v>3646.7290155440414</v>
      </c>
      <c r="C4" s="3"/>
      <c r="D4" s="3"/>
      <c r="E4" s="3"/>
      <c r="F4" s="3"/>
      <c r="G4" s="3"/>
      <c r="H4" s="3"/>
      <c r="I4" s="9"/>
      <c r="J4" s="9"/>
    </row>
    <row r="5" spans="1:10" ht="13" x14ac:dyDescent="0.3">
      <c r="A5" s="1" t="s">
        <v>3</v>
      </c>
      <c r="B5" s="3">
        <f>STDEV(B$11:B$146,E$11:E$146,H$11:H$146)</f>
        <v>145.34884899342438</v>
      </c>
      <c r="C5" s="3"/>
      <c r="D5" s="3"/>
      <c r="E5" s="3"/>
      <c r="F5" s="3"/>
      <c r="G5" s="3"/>
      <c r="H5" s="3"/>
      <c r="I5" s="9"/>
      <c r="J5" s="9"/>
    </row>
    <row r="6" spans="1:10" ht="13" x14ac:dyDescent="0.3">
      <c r="A6" s="1" t="s">
        <v>0</v>
      </c>
      <c r="B6" s="3">
        <f>COUNT(B$11:B$146,E$11:E$146,H$11:H$146)</f>
        <v>193</v>
      </c>
      <c r="C6" s="3"/>
      <c r="D6" s="3"/>
      <c r="E6" s="3"/>
      <c r="F6" s="3"/>
      <c r="G6" s="3"/>
      <c r="H6" s="3"/>
      <c r="I6" s="9"/>
      <c r="J6" s="9"/>
    </row>
    <row r="7" spans="1:10" ht="13" x14ac:dyDescent="0.3">
      <c r="A7" s="1" t="s">
        <v>6</v>
      </c>
      <c r="B7" s="3">
        <f>TINV(0.05,B6-1)*B5/SQRT(B6-1)</f>
        <v>20.689748138348726</v>
      </c>
      <c r="C7" s="3"/>
      <c r="D7" s="3"/>
      <c r="E7" s="3"/>
      <c r="F7" s="3"/>
      <c r="G7" s="3"/>
      <c r="H7" s="3"/>
      <c r="I7" s="9"/>
      <c r="J7" s="9"/>
    </row>
    <row r="8" spans="1:10" ht="13" x14ac:dyDescent="0.3">
      <c r="A8" s="1"/>
      <c r="B8" s="3"/>
      <c r="C8" s="3"/>
      <c r="D8" s="3"/>
      <c r="E8" s="3"/>
      <c r="F8" s="3"/>
      <c r="G8" s="3"/>
      <c r="H8" s="3"/>
      <c r="I8" s="9"/>
      <c r="J8" s="9"/>
    </row>
    <row r="9" spans="1:10" ht="13" x14ac:dyDescent="0.3">
      <c r="A9" s="1"/>
      <c r="B9" s="17" t="s">
        <v>13</v>
      </c>
      <c r="C9" s="3"/>
      <c r="D9" s="3"/>
      <c r="E9" s="17" t="s">
        <v>14</v>
      </c>
      <c r="F9" s="3"/>
      <c r="G9" s="3"/>
      <c r="H9" s="17" t="s">
        <v>254</v>
      </c>
      <c r="I9" s="3"/>
      <c r="J9" s="3"/>
    </row>
    <row r="10" spans="1:10" ht="13" x14ac:dyDescent="0.3">
      <c r="A10" s="1" t="s">
        <v>7</v>
      </c>
      <c r="B10" s="3" t="s">
        <v>10</v>
      </c>
      <c r="C10" s="3" t="s">
        <v>8</v>
      </c>
      <c r="D10" s="3" t="s">
        <v>9</v>
      </c>
      <c r="E10" s="3" t="s">
        <v>10</v>
      </c>
      <c r="F10" s="3" t="s">
        <v>8</v>
      </c>
      <c r="G10" s="3" t="s">
        <v>9</v>
      </c>
      <c r="H10" s="3" t="s">
        <v>10</v>
      </c>
      <c r="I10" s="3" t="s">
        <v>8</v>
      </c>
      <c r="J10" s="3" t="s">
        <v>9</v>
      </c>
    </row>
    <row r="11" spans="1:10" x14ac:dyDescent="0.25">
      <c r="A11" s="2" t="s">
        <v>41</v>
      </c>
      <c r="B11" s="4">
        <v>3580</v>
      </c>
      <c r="C11" s="4" t="s">
        <v>302</v>
      </c>
      <c r="D11" s="4" t="s">
        <v>15</v>
      </c>
      <c r="E11" s="4">
        <v>3765</v>
      </c>
      <c r="F11" s="4" t="s">
        <v>302</v>
      </c>
      <c r="G11" s="4" t="s">
        <v>15</v>
      </c>
      <c r="H11" s="4"/>
      <c r="I11" s="4"/>
      <c r="J11" s="4"/>
    </row>
    <row r="12" spans="1:10" x14ac:dyDescent="0.25">
      <c r="A12" s="2" t="s">
        <v>42</v>
      </c>
      <c r="B12" s="4">
        <v>3647</v>
      </c>
      <c r="C12" s="4" t="s">
        <v>209</v>
      </c>
      <c r="D12" s="4" t="s">
        <v>15</v>
      </c>
      <c r="E12" s="4"/>
      <c r="F12" s="4"/>
      <c r="G12" s="4"/>
      <c r="H12" s="4">
        <v>3541</v>
      </c>
      <c r="I12" s="4" t="s">
        <v>209</v>
      </c>
      <c r="J12" s="4" t="s">
        <v>15</v>
      </c>
    </row>
    <row r="13" spans="1:10" x14ac:dyDescent="0.25">
      <c r="A13" s="2" t="s">
        <v>43</v>
      </c>
      <c r="B13" s="4">
        <v>3610</v>
      </c>
      <c r="C13" s="4" t="s">
        <v>266</v>
      </c>
      <c r="D13" s="4" t="s">
        <v>21</v>
      </c>
      <c r="E13" s="4"/>
      <c r="F13" s="4"/>
      <c r="G13" s="4"/>
      <c r="H13" s="4">
        <v>3850.8</v>
      </c>
      <c r="I13" s="4" t="s">
        <v>266</v>
      </c>
      <c r="J13" s="4" t="s">
        <v>360</v>
      </c>
    </row>
    <row r="14" spans="1:10" x14ac:dyDescent="0.25">
      <c r="A14" s="2" t="s">
        <v>44</v>
      </c>
      <c r="B14" s="4">
        <v>3640</v>
      </c>
      <c r="C14" s="4" t="s">
        <v>281</v>
      </c>
      <c r="D14" s="4" t="s">
        <v>282</v>
      </c>
      <c r="E14" s="4"/>
      <c r="F14" s="4"/>
      <c r="G14" s="4"/>
      <c r="H14" s="4"/>
      <c r="I14" s="4"/>
      <c r="J14" s="4"/>
    </row>
    <row r="15" spans="1:10" x14ac:dyDescent="0.25">
      <c r="A15" s="2" t="s">
        <v>45</v>
      </c>
      <c r="B15" s="4">
        <v>3255</v>
      </c>
      <c r="C15" s="4" t="s">
        <v>262</v>
      </c>
      <c r="D15" s="4" t="s">
        <v>16</v>
      </c>
      <c r="E15" s="4"/>
      <c r="F15" s="4"/>
      <c r="G15" s="4"/>
      <c r="H15" s="4"/>
      <c r="I15" s="4"/>
      <c r="J15" s="4"/>
    </row>
    <row r="16" spans="1:10" x14ac:dyDescent="0.25">
      <c r="A16" s="2" t="s">
        <v>46</v>
      </c>
      <c r="B16" s="4">
        <v>3610</v>
      </c>
      <c r="C16" s="4" t="s">
        <v>270</v>
      </c>
      <c r="D16" s="4" t="s">
        <v>15</v>
      </c>
      <c r="E16" s="4"/>
      <c r="F16" s="4"/>
      <c r="G16" s="4"/>
      <c r="H16" s="4">
        <v>3772</v>
      </c>
      <c r="I16" s="4"/>
      <c r="J16" s="4"/>
    </row>
    <row r="17" spans="1:10" x14ac:dyDescent="0.25">
      <c r="A17" s="2" t="s">
        <v>47</v>
      </c>
      <c r="B17" s="4">
        <v>3578</v>
      </c>
      <c r="C17" s="4" t="s">
        <v>268</v>
      </c>
      <c r="D17" s="4" t="s">
        <v>15</v>
      </c>
      <c r="E17" s="4"/>
      <c r="F17" s="4"/>
      <c r="G17" s="4"/>
      <c r="H17" s="4">
        <v>3494</v>
      </c>
      <c r="I17" s="4" t="s">
        <v>359</v>
      </c>
      <c r="J17" s="4" t="s">
        <v>15</v>
      </c>
    </row>
    <row r="18" spans="1:10" x14ac:dyDescent="0.25">
      <c r="A18" s="2" t="s">
        <v>48</v>
      </c>
      <c r="B18" s="4">
        <v>3750</v>
      </c>
      <c r="C18" s="4" t="s">
        <v>297</v>
      </c>
      <c r="D18" s="4" t="s">
        <v>264</v>
      </c>
      <c r="E18" s="4"/>
      <c r="F18" s="4"/>
      <c r="G18" s="4"/>
      <c r="H18" s="4">
        <v>3700</v>
      </c>
      <c r="I18" s="4" t="s">
        <v>403</v>
      </c>
      <c r="J18" s="4" t="s">
        <v>264</v>
      </c>
    </row>
    <row r="19" spans="1:10" x14ac:dyDescent="0.25">
      <c r="A19" s="2" t="s">
        <v>49</v>
      </c>
      <c r="B19" s="4">
        <v>3672</v>
      </c>
      <c r="C19" s="4" t="s">
        <v>283</v>
      </c>
      <c r="D19" s="4" t="s">
        <v>278</v>
      </c>
      <c r="E19" s="4"/>
      <c r="F19" s="4"/>
      <c r="G19" s="4"/>
      <c r="H19" s="4">
        <v>3887</v>
      </c>
      <c r="I19" s="4" t="s">
        <v>283</v>
      </c>
      <c r="J19" s="4" t="s">
        <v>278</v>
      </c>
    </row>
    <row r="20" spans="1:10" x14ac:dyDescent="0.25">
      <c r="A20" s="2" t="s">
        <v>50</v>
      </c>
      <c r="B20" s="4">
        <v>3638</v>
      </c>
      <c r="C20" s="4" t="s">
        <v>209</v>
      </c>
      <c r="D20" s="4" t="s">
        <v>264</v>
      </c>
      <c r="E20" s="4"/>
      <c r="F20" s="4"/>
      <c r="G20" s="4"/>
      <c r="H20" s="4">
        <v>3678</v>
      </c>
      <c r="I20" s="4" t="s">
        <v>209</v>
      </c>
      <c r="J20" s="4" t="s">
        <v>264</v>
      </c>
    </row>
    <row r="21" spans="1:10" x14ac:dyDescent="0.25">
      <c r="A21" s="2" t="s">
        <v>51</v>
      </c>
      <c r="B21" s="4"/>
      <c r="C21" s="4"/>
      <c r="D21" s="4"/>
      <c r="E21" s="4">
        <v>3560</v>
      </c>
      <c r="F21" s="4" t="s">
        <v>304</v>
      </c>
      <c r="G21" s="4" t="s">
        <v>16</v>
      </c>
      <c r="H21" s="4"/>
      <c r="I21" s="4"/>
      <c r="J21" s="4"/>
    </row>
    <row r="22" spans="1:10" x14ac:dyDescent="0.25">
      <c r="A22" s="2" t="s">
        <v>52</v>
      </c>
      <c r="B22" s="4"/>
      <c r="C22" s="4"/>
      <c r="D22" s="4"/>
      <c r="E22" s="4">
        <v>3590</v>
      </c>
      <c r="F22" s="4" t="s">
        <v>303</v>
      </c>
      <c r="G22" s="4" t="s">
        <v>15</v>
      </c>
      <c r="H22" s="4"/>
      <c r="I22" s="4"/>
      <c r="J22" s="4"/>
    </row>
    <row r="23" spans="1:10" x14ac:dyDescent="0.25">
      <c r="A23" s="2" t="s">
        <v>53</v>
      </c>
      <c r="B23" s="4"/>
      <c r="C23" s="4"/>
      <c r="D23" s="4"/>
      <c r="E23" s="4">
        <v>3600</v>
      </c>
      <c r="F23" s="4" t="s">
        <v>328</v>
      </c>
      <c r="G23" s="4" t="s">
        <v>15</v>
      </c>
      <c r="H23" s="4"/>
      <c r="I23" s="4"/>
      <c r="J23" s="4"/>
    </row>
    <row r="24" spans="1:10" x14ac:dyDescent="0.25">
      <c r="A24" s="2" t="s">
        <v>54</v>
      </c>
      <c r="B24" s="4"/>
      <c r="C24" s="4"/>
      <c r="D24" s="4"/>
      <c r="E24" s="4">
        <v>3600</v>
      </c>
      <c r="F24" s="4" t="s">
        <v>306</v>
      </c>
      <c r="G24" s="4" t="s">
        <v>16</v>
      </c>
      <c r="H24" s="4"/>
      <c r="I24" s="4"/>
      <c r="J24" s="4"/>
    </row>
    <row r="25" spans="1:10" x14ac:dyDescent="0.25">
      <c r="A25" s="2" t="s">
        <v>55</v>
      </c>
      <c r="B25" s="4"/>
      <c r="C25" s="4"/>
      <c r="D25" s="4"/>
      <c r="E25" s="4">
        <v>3530</v>
      </c>
      <c r="F25" s="4" t="s">
        <v>305</v>
      </c>
      <c r="G25" s="4" t="s">
        <v>15</v>
      </c>
      <c r="H25" s="4"/>
      <c r="I25" s="4"/>
      <c r="J25" s="4"/>
    </row>
    <row r="26" spans="1:10" x14ac:dyDescent="0.25">
      <c r="A26" s="2" t="s">
        <v>56</v>
      </c>
      <c r="B26" s="4"/>
      <c r="C26" s="4"/>
      <c r="D26" s="4"/>
      <c r="E26" s="4">
        <v>3600</v>
      </c>
      <c r="F26" s="4" t="s">
        <v>345</v>
      </c>
      <c r="G26" s="4"/>
      <c r="H26" s="4"/>
      <c r="I26" s="4"/>
      <c r="J26" s="4"/>
    </row>
    <row r="27" spans="1:10" x14ac:dyDescent="0.25">
      <c r="A27" s="2" t="s">
        <v>57</v>
      </c>
      <c r="B27" s="4"/>
      <c r="C27" s="4"/>
      <c r="D27" s="4"/>
      <c r="E27" s="4">
        <v>3560</v>
      </c>
      <c r="F27" s="4" t="s">
        <v>327</v>
      </c>
      <c r="G27" s="4" t="s">
        <v>15</v>
      </c>
      <c r="H27" s="4"/>
      <c r="I27" s="4"/>
      <c r="J27" s="4"/>
    </row>
    <row r="28" spans="1:10" x14ac:dyDescent="0.25">
      <c r="A28" s="2" t="s">
        <v>58</v>
      </c>
      <c r="B28" s="4"/>
      <c r="C28" s="4"/>
      <c r="D28" s="4"/>
      <c r="E28" s="4">
        <v>3500</v>
      </c>
      <c r="F28" s="4" t="s">
        <v>345</v>
      </c>
      <c r="G28" s="4"/>
      <c r="H28" s="4"/>
      <c r="I28" s="4"/>
      <c r="J28" s="4"/>
    </row>
    <row r="29" spans="1:10" x14ac:dyDescent="0.25">
      <c r="A29" s="2" t="s">
        <v>59</v>
      </c>
      <c r="B29" s="4"/>
      <c r="C29" s="4"/>
      <c r="D29" s="4"/>
      <c r="E29" s="4">
        <v>3550</v>
      </c>
      <c r="F29" s="4" t="s">
        <v>306</v>
      </c>
      <c r="G29" s="4" t="s">
        <v>16</v>
      </c>
      <c r="H29" s="4"/>
      <c r="I29" s="4"/>
      <c r="J29" s="4"/>
    </row>
    <row r="30" spans="1:10" x14ac:dyDescent="0.25">
      <c r="A30" s="2" t="s">
        <v>60</v>
      </c>
      <c r="B30" s="4"/>
      <c r="C30" s="4"/>
      <c r="D30" s="4"/>
      <c r="E30" s="4">
        <v>3620</v>
      </c>
      <c r="F30" s="4" t="s">
        <v>306</v>
      </c>
      <c r="G30" s="4" t="s">
        <v>16</v>
      </c>
      <c r="H30" s="4"/>
      <c r="I30" s="4"/>
      <c r="J30" s="4"/>
    </row>
    <row r="31" spans="1:10" x14ac:dyDescent="0.25">
      <c r="A31" s="2" t="s">
        <v>61</v>
      </c>
      <c r="B31" s="4"/>
      <c r="C31" s="4"/>
      <c r="D31" s="4"/>
      <c r="E31" s="4">
        <v>3540</v>
      </c>
      <c r="F31" s="4" t="s">
        <v>306</v>
      </c>
      <c r="G31" s="4" t="s">
        <v>16</v>
      </c>
      <c r="H31" s="4"/>
      <c r="I31" s="4"/>
      <c r="J31" s="4"/>
    </row>
    <row r="32" spans="1:10" x14ac:dyDescent="0.25">
      <c r="A32" s="2" t="s">
        <v>62</v>
      </c>
      <c r="B32" s="4">
        <v>3710</v>
      </c>
      <c r="C32" s="4" t="s">
        <v>266</v>
      </c>
      <c r="D32" s="4" t="s">
        <v>278</v>
      </c>
      <c r="E32" s="4"/>
      <c r="F32" s="4"/>
      <c r="G32" s="4"/>
      <c r="H32" s="4">
        <v>3850</v>
      </c>
      <c r="I32" s="4" t="s">
        <v>369</v>
      </c>
      <c r="J32" s="4" t="s">
        <v>278</v>
      </c>
    </row>
    <row r="33" spans="1:10" x14ac:dyDescent="0.25">
      <c r="A33" s="2" t="s">
        <v>63</v>
      </c>
      <c r="B33" s="4"/>
      <c r="C33" s="4"/>
      <c r="D33" s="4"/>
      <c r="E33" s="4"/>
      <c r="F33" s="4"/>
      <c r="G33" s="4"/>
      <c r="H33" s="4">
        <v>3620</v>
      </c>
      <c r="I33" s="4" t="s">
        <v>266</v>
      </c>
      <c r="J33" s="4" t="s">
        <v>16</v>
      </c>
    </row>
    <row r="34" spans="1:10" x14ac:dyDescent="0.25">
      <c r="A34" s="2" t="s">
        <v>64</v>
      </c>
      <c r="B34" s="4">
        <v>3700</v>
      </c>
      <c r="C34" s="4" t="s">
        <v>379</v>
      </c>
      <c r="D34" s="4" t="s">
        <v>15</v>
      </c>
      <c r="E34" s="4"/>
      <c r="F34" s="4"/>
      <c r="G34" s="4"/>
      <c r="H34" s="4">
        <v>3700</v>
      </c>
      <c r="I34" s="4"/>
      <c r="J34" s="4" t="s">
        <v>367</v>
      </c>
    </row>
    <row r="35" spans="1:10" x14ac:dyDescent="0.25">
      <c r="A35" s="2" t="s">
        <v>65</v>
      </c>
      <c r="B35" s="4">
        <v>3570</v>
      </c>
      <c r="C35" s="4"/>
      <c r="D35" s="4" t="s">
        <v>15</v>
      </c>
      <c r="E35" s="4"/>
      <c r="F35" s="4"/>
      <c r="G35" s="4"/>
      <c r="H35" s="4">
        <v>3490</v>
      </c>
      <c r="I35" s="4"/>
      <c r="J35" s="4" t="s">
        <v>15</v>
      </c>
    </row>
    <row r="36" spans="1:10" x14ac:dyDescent="0.25">
      <c r="A36" s="2" t="s">
        <v>66</v>
      </c>
      <c r="B36" s="4">
        <v>3610</v>
      </c>
      <c r="C36" s="4" t="s">
        <v>377</v>
      </c>
      <c r="D36" s="4" t="s">
        <v>280</v>
      </c>
      <c r="E36" s="4"/>
      <c r="F36" s="4"/>
      <c r="G36" s="4"/>
      <c r="H36" s="4">
        <v>3590</v>
      </c>
      <c r="I36" s="4" t="s">
        <v>362</v>
      </c>
      <c r="J36" s="4" t="s">
        <v>278</v>
      </c>
    </row>
    <row r="37" spans="1:10" x14ac:dyDescent="0.25">
      <c r="A37" s="2" t="s">
        <v>67</v>
      </c>
      <c r="B37" s="4">
        <v>3660</v>
      </c>
      <c r="C37" s="4"/>
      <c r="D37" s="4"/>
      <c r="E37" s="4"/>
      <c r="F37" s="4"/>
      <c r="G37" s="4"/>
      <c r="H37" s="4">
        <v>3560</v>
      </c>
      <c r="I37" s="4" t="s">
        <v>266</v>
      </c>
      <c r="J37" s="4" t="s">
        <v>278</v>
      </c>
    </row>
    <row r="38" spans="1:10" x14ac:dyDescent="0.25">
      <c r="A38" s="2" t="s">
        <v>68</v>
      </c>
      <c r="B38" s="4">
        <v>3780</v>
      </c>
      <c r="C38" s="4"/>
      <c r="D38" s="4"/>
      <c r="E38" s="4"/>
      <c r="F38" s="4"/>
      <c r="G38" s="4"/>
      <c r="H38" s="4">
        <v>3660</v>
      </c>
      <c r="I38" s="4" t="s">
        <v>209</v>
      </c>
      <c r="J38" s="4" t="s">
        <v>15</v>
      </c>
    </row>
    <row r="39" spans="1:10" x14ac:dyDescent="0.25">
      <c r="A39" s="2" t="s">
        <v>69</v>
      </c>
      <c r="B39" s="4">
        <v>3580</v>
      </c>
      <c r="C39" s="4" t="s">
        <v>299</v>
      </c>
      <c r="D39" s="4" t="s">
        <v>16</v>
      </c>
      <c r="E39" s="4"/>
      <c r="F39" s="4"/>
      <c r="G39" s="4"/>
      <c r="H39" s="4"/>
      <c r="I39" s="4"/>
      <c r="J39" s="4"/>
    </row>
    <row r="40" spans="1:10" x14ac:dyDescent="0.25">
      <c r="A40" s="2" t="s">
        <v>70</v>
      </c>
      <c r="B40" s="4">
        <v>3510</v>
      </c>
      <c r="C40" s="4" t="s">
        <v>284</v>
      </c>
      <c r="D40" s="4" t="s">
        <v>15</v>
      </c>
      <c r="E40" s="4"/>
      <c r="F40" s="4"/>
      <c r="G40" s="4"/>
      <c r="H40" s="4">
        <v>3650</v>
      </c>
      <c r="I40" s="4" t="s">
        <v>209</v>
      </c>
      <c r="J40" s="4" t="s">
        <v>16</v>
      </c>
    </row>
    <row r="41" spans="1:10" x14ac:dyDescent="0.25">
      <c r="A41" s="2" t="s">
        <v>71</v>
      </c>
      <c r="B41" s="4">
        <v>3580</v>
      </c>
      <c r="C41" s="4" t="s">
        <v>372</v>
      </c>
      <c r="D41" s="4" t="s">
        <v>16</v>
      </c>
      <c r="E41" s="4">
        <v>3787</v>
      </c>
      <c r="F41" s="4" t="s">
        <v>384</v>
      </c>
      <c r="G41" s="4" t="s">
        <v>16</v>
      </c>
      <c r="H41" s="4">
        <v>3694</v>
      </c>
      <c r="I41" s="4" t="s">
        <v>353</v>
      </c>
      <c r="J41" s="4" t="s">
        <v>16</v>
      </c>
    </row>
    <row r="42" spans="1:10" x14ac:dyDescent="0.25">
      <c r="A42" s="2" t="s">
        <v>72</v>
      </c>
      <c r="B42" s="4">
        <v>3560</v>
      </c>
      <c r="C42" s="4" t="s">
        <v>290</v>
      </c>
      <c r="D42" s="4" t="s">
        <v>16</v>
      </c>
      <c r="E42" s="4"/>
      <c r="F42" s="4"/>
      <c r="G42" s="4"/>
      <c r="H42" s="4"/>
      <c r="I42" s="4"/>
      <c r="J42" s="4"/>
    </row>
    <row r="43" spans="1:10" x14ac:dyDescent="0.25">
      <c r="A43" s="2" t="s">
        <v>73</v>
      </c>
      <c r="B43" s="4">
        <v>3710</v>
      </c>
      <c r="C43" s="4" t="s">
        <v>272</v>
      </c>
      <c r="D43" s="4" t="s">
        <v>16</v>
      </c>
      <c r="E43" s="4">
        <v>3720</v>
      </c>
      <c r="F43" s="4" t="s">
        <v>385</v>
      </c>
      <c r="G43" s="4" t="s">
        <v>16</v>
      </c>
      <c r="H43" s="4">
        <v>3620</v>
      </c>
      <c r="I43" s="4" t="s">
        <v>272</v>
      </c>
      <c r="J43" s="4" t="s">
        <v>16</v>
      </c>
    </row>
    <row r="44" spans="1:10" x14ac:dyDescent="0.25">
      <c r="A44" s="2" t="s">
        <v>74</v>
      </c>
      <c r="B44" s="4"/>
      <c r="C44" s="4"/>
      <c r="D44" s="4"/>
      <c r="E44" s="4">
        <v>3971</v>
      </c>
      <c r="F44" s="4" t="s">
        <v>289</v>
      </c>
      <c r="G44" s="4" t="s">
        <v>308</v>
      </c>
      <c r="H44" s="4">
        <v>3760</v>
      </c>
      <c r="I44" s="4" t="s">
        <v>209</v>
      </c>
      <c r="J44" s="4" t="s">
        <v>16</v>
      </c>
    </row>
    <row r="45" spans="1:10" x14ac:dyDescent="0.25">
      <c r="A45" s="2" t="s">
        <v>75</v>
      </c>
      <c r="B45" s="4">
        <v>3320</v>
      </c>
      <c r="C45" s="4"/>
      <c r="D45" s="4" t="s">
        <v>257</v>
      </c>
      <c r="E45" s="4"/>
      <c r="F45" s="4"/>
      <c r="G45" s="4"/>
      <c r="H45" s="4">
        <v>3598</v>
      </c>
      <c r="I45" s="4"/>
      <c r="J45" s="4" t="s">
        <v>257</v>
      </c>
    </row>
    <row r="46" spans="1:10" x14ac:dyDescent="0.25">
      <c r="A46" s="2" t="s">
        <v>76</v>
      </c>
      <c r="B46" s="4">
        <v>3470</v>
      </c>
      <c r="C46" s="4" t="s">
        <v>289</v>
      </c>
      <c r="D46" s="4" t="s">
        <v>15</v>
      </c>
      <c r="E46" s="4" t="s">
        <v>383</v>
      </c>
      <c r="F46" s="4"/>
      <c r="G46" s="4"/>
      <c r="H46" s="4" t="s">
        <v>404</v>
      </c>
      <c r="I46" s="4" t="s">
        <v>289</v>
      </c>
      <c r="J46" s="4" t="s">
        <v>282</v>
      </c>
    </row>
    <row r="47" spans="1:10" x14ac:dyDescent="0.25">
      <c r="A47" s="2" t="s">
        <v>77</v>
      </c>
      <c r="B47" s="4"/>
      <c r="C47" s="4"/>
      <c r="D47" s="4"/>
      <c r="E47" s="4">
        <v>3680</v>
      </c>
      <c r="F47" s="4" t="s">
        <v>311</v>
      </c>
      <c r="G47" s="4" t="s">
        <v>15</v>
      </c>
      <c r="H47" s="4"/>
      <c r="I47" s="4"/>
      <c r="J47" s="4"/>
    </row>
    <row r="48" spans="1:10" x14ac:dyDescent="0.25">
      <c r="A48" s="2" t="s">
        <v>78</v>
      </c>
      <c r="B48" s="4"/>
      <c r="C48" s="4"/>
      <c r="D48" s="4"/>
      <c r="E48" s="4">
        <v>3603</v>
      </c>
      <c r="F48" s="4" t="s">
        <v>313</v>
      </c>
      <c r="G48" s="4" t="s">
        <v>15</v>
      </c>
      <c r="H48" s="4"/>
      <c r="I48" s="4"/>
      <c r="J48" s="4"/>
    </row>
    <row r="49" spans="1:10" x14ac:dyDescent="0.25">
      <c r="A49" s="2" t="s">
        <v>79</v>
      </c>
      <c r="B49" s="4"/>
      <c r="C49" s="4"/>
      <c r="D49" s="4"/>
      <c r="E49" s="4">
        <v>3580</v>
      </c>
      <c r="F49" s="4" t="s">
        <v>312</v>
      </c>
      <c r="G49" s="4" t="s">
        <v>15</v>
      </c>
      <c r="H49" s="4"/>
      <c r="I49" s="4"/>
      <c r="J49" s="4"/>
    </row>
    <row r="50" spans="1:10" x14ac:dyDescent="0.25">
      <c r="A50" s="2" t="s">
        <v>80</v>
      </c>
      <c r="B50" s="4"/>
      <c r="C50" s="4"/>
      <c r="D50" s="4"/>
      <c r="E50" s="4">
        <v>3490</v>
      </c>
      <c r="F50" s="4" t="s">
        <v>315</v>
      </c>
      <c r="G50" s="4" t="s">
        <v>16</v>
      </c>
      <c r="H50" s="4"/>
      <c r="I50" s="4"/>
      <c r="J50" s="4"/>
    </row>
    <row r="51" spans="1:10" x14ac:dyDescent="0.25">
      <c r="A51" s="2" t="s">
        <v>81</v>
      </c>
      <c r="B51" s="4"/>
      <c r="C51" s="4"/>
      <c r="D51" s="4"/>
      <c r="E51" s="4">
        <v>3660</v>
      </c>
      <c r="F51" s="4" t="s">
        <v>386</v>
      </c>
      <c r="G51" s="4" t="s">
        <v>15</v>
      </c>
      <c r="H51" s="4"/>
      <c r="I51" s="4"/>
      <c r="J51" s="4"/>
    </row>
    <row r="52" spans="1:10" x14ac:dyDescent="0.25">
      <c r="A52" s="2" t="s">
        <v>82</v>
      </c>
      <c r="B52" s="4" t="s">
        <v>373</v>
      </c>
      <c r="C52" s="4" t="s">
        <v>209</v>
      </c>
      <c r="D52" s="4" t="s">
        <v>15</v>
      </c>
      <c r="E52" s="4">
        <v>3281.9</v>
      </c>
      <c r="F52" s="4" t="s">
        <v>346</v>
      </c>
      <c r="G52" s="4" t="s">
        <v>15</v>
      </c>
      <c r="H52" s="4"/>
      <c r="I52" s="4"/>
      <c r="J52" s="4"/>
    </row>
    <row r="53" spans="1:10" x14ac:dyDescent="0.25">
      <c r="A53" s="2" t="s">
        <v>83</v>
      </c>
      <c r="B53" s="4"/>
      <c r="C53" s="4"/>
      <c r="D53" s="4"/>
      <c r="E53" s="4">
        <v>3729</v>
      </c>
      <c r="F53" s="4" t="s">
        <v>318</v>
      </c>
      <c r="G53" s="4" t="s">
        <v>16</v>
      </c>
      <c r="H53" s="4"/>
      <c r="I53" s="4"/>
      <c r="J53" s="4"/>
    </row>
    <row r="54" spans="1:10" x14ac:dyDescent="0.25">
      <c r="A54" s="2" t="s">
        <v>84</v>
      </c>
      <c r="B54" s="4"/>
      <c r="C54" s="4"/>
      <c r="D54" s="4"/>
      <c r="E54" s="4">
        <v>3717</v>
      </c>
      <c r="F54" s="4" t="s">
        <v>318</v>
      </c>
      <c r="G54" s="4" t="s">
        <v>16</v>
      </c>
      <c r="H54" s="4"/>
      <c r="I54" s="4"/>
      <c r="J54" s="4"/>
    </row>
    <row r="55" spans="1:10" x14ac:dyDescent="0.25">
      <c r="A55" s="2" t="s">
        <v>85</v>
      </c>
      <c r="B55" s="4">
        <v>3560</v>
      </c>
      <c r="C55" s="4" t="s">
        <v>287</v>
      </c>
      <c r="D55" s="4" t="s">
        <v>15</v>
      </c>
      <c r="E55" s="4"/>
      <c r="F55" s="4"/>
      <c r="G55" s="4"/>
      <c r="H55" s="4"/>
      <c r="I55" s="4"/>
      <c r="J55" s="4"/>
    </row>
    <row r="56" spans="1:10" x14ac:dyDescent="0.25">
      <c r="A56" s="2" t="s">
        <v>86</v>
      </c>
      <c r="B56" s="4">
        <v>3840</v>
      </c>
      <c r="C56" s="4" t="s">
        <v>363</v>
      </c>
      <c r="D56" s="4" t="s">
        <v>15</v>
      </c>
      <c r="E56" s="4"/>
      <c r="F56" s="4"/>
      <c r="G56" s="4"/>
      <c r="H56" s="4">
        <v>3730</v>
      </c>
      <c r="I56" s="4" t="s">
        <v>363</v>
      </c>
      <c r="J56" s="4" t="s">
        <v>15</v>
      </c>
    </row>
    <row r="57" spans="1:10" x14ac:dyDescent="0.25">
      <c r="A57" s="2" t="s">
        <v>87</v>
      </c>
      <c r="B57" s="4"/>
      <c r="C57" s="4"/>
      <c r="D57" s="4"/>
      <c r="E57" s="4">
        <v>3920</v>
      </c>
      <c r="F57" s="4" t="s">
        <v>266</v>
      </c>
      <c r="G57" s="4" t="s">
        <v>323</v>
      </c>
      <c r="H57" s="4"/>
      <c r="I57" s="4"/>
      <c r="J57" s="4"/>
    </row>
    <row r="58" spans="1:10" x14ac:dyDescent="0.25">
      <c r="A58" s="2" t="s">
        <v>88</v>
      </c>
      <c r="B58" s="4"/>
      <c r="C58" s="4"/>
      <c r="D58" s="4"/>
      <c r="E58" s="4">
        <v>3700</v>
      </c>
      <c r="F58" s="4" t="s">
        <v>324</v>
      </c>
      <c r="G58" s="4" t="s">
        <v>15</v>
      </c>
      <c r="H58" s="4"/>
      <c r="I58" s="4"/>
      <c r="J58" s="4"/>
    </row>
    <row r="59" spans="1:10" x14ac:dyDescent="0.25">
      <c r="A59" s="2" t="s">
        <v>89</v>
      </c>
      <c r="B59" s="4"/>
      <c r="C59" s="4"/>
      <c r="D59" s="4"/>
      <c r="E59" s="4"/>
      <c r="F59" s="4"/>
      <c r="G59" s="4"/>
      <c r="H59" s="4">
        <v>3624</v>
      </c>
      <c r="I59" s="4" t="s">
        <v>266</v>
      </c>
      <c r="J59" s="4" t="s">
        <v>15</v>
      </c>
    </row>
    <row r="60" spans="1:10" x14ac:dyDescent="0.25">
      <c r="A60" s="2" t="s">
        <v>90</v>
      </c>
      <c r="B60" s="4"/>
      <c r="C60" s="4"/>
      <c r="D60" s="4"/>
      <c r="E60" s="4"/>
      <c r="F60" s="4"/>
      <c r="G60" s="4"/>
      <c r="H60" s="4">
        <v>3668</v>
      </c>
      <c r="I60" s="4" t="s">
        <v>289</v>
      </c>
      <c r="J60" s="4" t="s">
        <v>15</v>
      </c>
    </row>
    <row r="61" spans="1:10" x14ac:dyDescent="0.25">
      <c r="A61" s="2" t="s">
        <v>91</v>
      </c>
      <c r="B61" s="4">
        <v>3800</v>
      </c>
      <c r="C61" s="4" t="s">
        <v>291</v>
      </c>
      <c r="D61" s="4" t="s">
        <v>15</v>
      </c>
      <c r="E61" s="4"/>
      <c r="F61" s="4"/>
      <c r="G61" s="4"/>
      <c r="H61" s="4">
        <v>3675</v>
      </c>
      <c r="I61" s="4" t="s">
        <v>291</v>
      </c>
      <c r="J61" s="4" t="s">
        <v>15</v>
      </c>
    </row>
    <row r="62" spans="1:10" x14ac:dyDescent="0.25">
      <c r="A62" s="2" t="s">
        <v>92</v>
      </c>
      <c r="B62" s="4">
        <v>3670</v>
      </c>
      <c r="C62" s="4"/>
      <c r="D62" s="4" t="s">
        <v>15</v>
      </c>
      <c r="E62" s="4"/>
      <c r="F62" s="4"/>
      <c r="G62" s="4"/>
      <c r="H62" s="4">
        <v>3591</v>
      </c>
      <c r="I62" s="4" t="s">
        <v>209</v>
      </c>
      <c r="J62" s="4" t="s">
        <v>278</v>
      </c>
    </row>
    <row r="63" spans="1:10" x14ac:dyDescent="0.25">
      <c r="A63" s="2" t="s">
        <v>93</v>
      </c>
      <c r="B63" s="4">
        <v>3640</v>
      </c>
      <c r="C63" s="4" t="s">
        <v>209</v>
      </c>
      <c r="D63" s="4" t="s">
        <v>257</v>
      </c>
      <c r="E63" s="4"/>
      <c r="F63" s="4"/>
      <c r="G63" s="4"/>
      <c r="H63" s="4">
        <v>3600</v>
      </c>
      <c r="I63" s="4" t="s">
        <v>209</v>
      </c>
      <c r="J63" s="4" t="s">
        <v>280</v>
      </c>
    </row>
    <row r="64" spans="1:10" x14ac:dyDescent="0.25">
      <c r="A64" s="2" t="s">
        <v>94</v>
      </c>
      <c r="B64" s="4">
        <v>3660</v>
      </c>
      <c r="C64" s="4" t="s">
        <v>266</v>
      </c>
      <c r="D64" s="4" t="s">
        <v>257</v>
      </c>
      <c r="E64" s="4"/>
      <c r="F64" s="4"/>
      <c r="G64" s="4"/>
      <c r="H64" s="4">
        <v>3880</v>
      </c>
      <c r="I64" s="4" t="s">
        <v>266</v>
      </c>
      <c r="J64" s="4" t="s">
        <v>365</v>
      </c>
    </row>
    <row r="65" spans="1:10" x14ac:dyDescent="0.25">
      <c r="A65" s="2" t="s">
        <v>95</v>
      </c>
      <c r="B65" s="4">
        <v>3801</v>
      </c>
      <c r="C65" s="4" t="s">
        <v>209</v>
      </c>
      <c r="D65" s="4" t="s">
        <v>257</v>
      </c>
      <c r="E65" s="4"/>
      <c r="F65" s="4"/>
      <c r="G65" s="4"/>
      <c r="H65" s="4" t="s">
        <v>402</v>
      </c>
      <c r="I65" s="4" t="s">
        <v>209</v>
      </c>
      <c r="J65" s="4" t="s">
        <v>368</v>
      </c>
    </row>
    <row r="66" spans="1:10" x14ac:dyDescent="0.25">
      <c r="A66" s="2" t="s">
        <v>96</v>
      </c>
      <c r="B66" s="4">
        <v>3462</v>
      </c>
      <c r="C66" s="4" t="s">
        <v>376</v>
      </c>
      <c r="D66" s="4" t="s">
        <v>277</v>
      </c>
      <c r="E66" s="4">
        <v>3700</v>
      </c>
      <c r="F66" s="4" t="s">
        <v>376</v>
      </c>
      <c r="G66" s="4" t="s">
        <v>257</v>
      </c>
      <c r="H66" s="4">
        <v>3619</v>
      </c>
      <c r="I66" s="4" t="s">
        <v>266</v>
      </c>
      <c r="J66" s="4" t="s">
        <v>361</v>
      </c>
    </row>
    <row r="67" spans="1:10" x14ac:dyDescent="0.25">
      <c r="A67" s="2" t="s">
        <v>97</v>
      </c>
      <c r="B67" s="4">
        <v>3570</v>
      </c>
      <c r="C67" s="4" t="s">
        <v>209</v>
      </c>
      <c r="D67" s="4" t="s">
        <v>278</v>
      </c>
      <c r="E67" s="4"/>
      <c r="F67" s="4"/>
      <c r="G67" s="4"/>
      <c r="H67" s="4">
        <v>3719</v>
      </c>
      <c r="I67" s="4" t="s">
        <v>209</v>
      </c>
      <c r="J67" s="4" t="s">
        <v>278</v>
      </c>
    </row>
    <row r="68" spans="1:10" x14ac:dyDescent="0.25">
      <c r="A68" s="2" t="s">
        <v>98</v>
      </c>
      <c r="B68" s="4"/>
      <c r="C68" s="4"/>
      <c r="D68" s="4"/>
      <c r="E68" s="4">
        <v>3309</v>
      </c>
      <c r="F68" s="4" t="s">
        <v>324</v>
      </c>
      <c r="G68" s="4" t="s">
        <v>15</v>
      </c>
      <c r="H68" s="4"/>
      <c r="I68" s="4"/>
      <c r="J68" s="4"/>
    </row>
    <row r="69" spans="1:10" x14ac:dyDescent="0.25">
      <c r="A69" s="2" t="s">
        <v>99</v>
      </c>
      <c r="B69" s="4">
        <v>3790</v>
      </c>
      <c r="C69" s="4" t="s">
        <v>296</v>
      </c>
      <c r="D69" s="4" t="s">
        <v>15</v>
      </c>
      <c r="E69" s="4">
        <v>3400</v>
      </c>
      <c r="F69" s="4" t="s">
        <v>337</v>
      </c>
      <c r="G69" s="4" t="s">
        <v>16</v>
      </c>
      <c r="H69" s="4">
        <v>3700</v>
      </c>
      <c r="I69" s="4" t="s">
        <v>296</v>
      </c>
      <c r="J69" s="4" t="s">
        <v>15</v>
      </c>
    </row>
    <row r="70" spans="1:10" x14ac:dyDescent="0.25">
      <c r="A70" s="2" t="s">
        <v>100</v>
      </c>
      <c r="B70" s="4"/>
      <c r="C70" s="4"/>
      <c r="D70" s="4"/>
      <c r="E70" s="4">
        <v>3384</v>
      </c>
      <c r="F70" s="4" t="s">
        <v>331</v>
      </c>
      <c r="G70" s="4" t="s">
        <v>15</v>
      </c>
      <c r="H70" s="4"/>
      <c r="I70" s="4"/>
      <c r="J70" s="4"/>
    </row>
    <row r="71" spans="1:10" x14ac:dyDescent="0.25">
      <c r="A71" s="2" t="s">
        <v>101</v>
      </c>
      <c r="B71" s="4"/>
      <c r="C71" s="4"/>
      <c r="D71" s="4"/>
      <c r="E71" s="4">
        <v>3550</v>
      </c>
      <c r="F71" s="4" t="s">
        <v>337</v>
      </c>
      <c r="G71" s="4" t="s">
        <v>15</v>
      </c>
      <c r="H71" s="4"/>
      <c r="I71" s="4"/>
      <c r="J71" s="4"/>
    </row>
    <row r="72" spans="1:10" x14ac:dyDescent="0.25">
      <c r="A72" s="2" t="s">
        <v>102</v>
      </c>
      <c r="B72" s="4">
        <v>3708</v>
      </c>
      <c r="C72" s="4" t="s">
        <v>271</v>
      </c>
      <c r="D72" s="4" t="s">
        <v>15</v>
      </c>
      <c r="E72" s="4"/>
      <c r="F72" s="4"/>
      <c r="G72" s="4"/>
      <c r="H72" s="4">
        <v>3776</v>
      </c>
      <c r="I72" s="4" t="s">
        <v>271</v>
      </c>
      <c r="J72" s="4" t="s">
        <v>15</v>
      </c>
    </row>
    <row r="73" spans="1:10" x14ac:dyDescent="0.25">
      <c r="A73" s="2" t="s">
        <v>103</v>
      </c>
      <c r="B73" s="4"/>
      <c r="C73" s="4"/>
      <c r="D73" s="4"/>
      <c r="E73" s="4">
        <v>3750</v>
      </c>
      <c r="F73" s="4" t="s">
        <v>263</v>
      </c>
      <c r="G73" s="4" t="s">
        <v>15</v>
      </c>
      <c r="H73" s="4"/>
      <c r="I73" s="4"/>
      <c r="J73" s="4"/>
    </row>
    <row r="74" spans="1:10" x14ac:dyDescent="0.25">
      <c r="A74" s="2" t="s">
        <v>104</v>
      </c>
      <c r="B74" s="4"/>
      <c r="C74" s="4"/>
      <c r="D74" s="4"/>
      <c r="E74" s="4">
        <v>3617</v>
      </c>
      <c r="F74" s="4" t="s">
        <v>391</v>
      </c>
      <c r="G74" s="4" t="s">
        <v>15</v>
      </c>
      <c r="H74" s="4"/>
      <c r="I74" s="4"/>
      <c r="J74" s="4"/>
    </row>
    <row r="75" spans="1:10" x14ac:dyDescent="0.25">
      <c r="A75" s="2" t="s">
        <v>105</v>
      </c>
      <c r="B75" s="4"/>
      <c r="C75" s="4"/>
      <c r="D75" s="4"/>
      <c r="E75" s="4">
        <v>3677</v>
      </c>
      <c r="F75" s="4" t="s">
        <v>289</v>
      </c>
      <c r="G75" s="4" t="s">
        <v>15</v>
      </c>
      <c r="H75" s="4"/>
      <c r="I75" s="4"/>
      <c r="J75" s="4"/>
    </row>
    <row r="76" spans="1:10" x14ac:dyDescent="0.25">
      <c r="A76" s="2" t="s">
        <v>106</v>
      </c>
      <c r="B76" s="4"/>
      <c r="C76" s="4"/>
      <c r="D76" s="4"/>
      <c r="E76" s="4">
        <v>3602</v>
      </c>
      <c r="F76" s="4"/>
      <c r="G76" s="4" t="s">
        <v>15</v>
      </c>
      <c r="H76" s="4"/>
      <c r="I76" s="4"/>
      <c r="J76" s="4"/>
    </row>
    <row r="77" spans="1:10" x14ac:dyDescent="0.25">
      <c r="A77" s="2" t="s">
        <v>107</v>
      </c>
      <c r="B77" s="4">
        <v>3710</v>
      </c>
      <c r="C77" s="4" t="s">
        <v>273</v>
      </c>
      <c r="D77" s="4" t="s">
        <v>274</v>
      </c>
      <c r="E77" s="4">
        <v>3500</v>
      </c>
      <c r="F77" s="4" t="s">
        <v>273</v>
      </c>
      <c r="G77" s="4" t="s">
        <v>274</v>
      </c>
      <c r="H77" s="4">
        <v>3790</v>
      </c>
      <c r="I77" s="4" t="s">
        <v>273</v>
      </c>
      <c r="J77" s="4" t="s">
        <v>274</v>
      </c>
    </row>
    <row r="78" spans="1:10" x14ac:dyDescent="0.25">
      <c r="A78" s="2" t="s">
        <v>108</v>
      </c>
      <c r="B78" s="4">
        <v>3730</v>
      </c>
      <c r="C78" s="4" t="s">
        <v>288</v>
      </c>
      <c r="D78" s="4" t="s">
        <v>15</v>
      </c>
      <c r="E78" s="4"/>
      <c r="F78" s="4"/>
      <c r="G78" s="4"/>
      <c r="H78" s="4">
        <v>3950</v>
      </c>
      <c r="I78" s="4" t="s">
        <v>288</v>
      </c>
      <c r="J78" s="4" t="s">
        <v>15</v>
      </c>
    </row>
    <row r="79" spans="1:10" x14ac:dyDescent="0.25">
      <c r="A79" s="2" t="s">
        <v>109</v>
      </c>
      <c r="B79" s="4"/>
      <c r="C79" s="4"/>
      <c r="D79" s="4"/>
      <c r="E79" s="4">
        <v>3905</v>
      </c>
      <c r="F79" s="4" t="s">
        <v>261</v>
      </c>
      <c r="G79" s="4" t="s">
        <v>15</v>
      </c>
      <c r="H79" s="4"/>
      <c r="I79" s="4"/>
      <c r="J79" s="4"/>
    </row>
    <row r="80" spans="1:10" x14ac:dyDescent="0.25">
      <c r="A80" s="2" t="s">
        <v>110</v>
      </c>
      <c r="B80" s="4"/>
      <c r="C80" s="4"/>
      <c r="D80" s="4"/>
      <c r="E80" s="4">
        <v>3699</v>
      </c>
      <c r="F80" s="4" t="s">
        <v>320</v>
      </c>
      <c r="G80" s="4" t="s">
        <v>15</v>
      </c>
      <c r="H80" s="4"/>
      <c r="I80" s="4"/>
      <c r="J80" s="4"/>
    </row>
    <row r="81" spans="1:10" x14ac:dyDescent="0.25">
      <c r="A81" s="2" t="s">
        <v>111</v>
      </c>
      <c r="B81" s="4" t="s">
        <v>374</v>
      </c>
      <c r="C81" s="4"/>
      <c r="D81" s="4"/>
      <c r="E81" s="4"/>
      <c r="F81" s="4"/>
      <c r="G81" s="4"/>
      <c r="H81" s="4">
        <v>3473</v>
      </c>
      <c r="I81" s="4" t="s">
        <v>266</v>
      </c>
      <c r="J81" s="4" t="s">
        <v>355</v>
      </c>
    </row>
    <row r="82" spans="1:10" x14ac:dyDescent="0.25">
      <c r="A82" s="2" t="s">
        <v>112</v>
      </c>
      <c r="B82" s="4">
        <v>3678</v>
      </c>
      <c r="C82" s="4" t="s">
        <v>209</v>
      </c>
      <c r="D82" s="4" t="s">
        <v>15</v>
      </c>
      <c r="E82" s="4">
        <v>3606</v>
      </c>
      <c r="F82" s="4"/>
      <c r="G82" s="4" t="s">
        <v>15</v>
      </c>
      <c r="H82" s="4"/>
      <c r="I82" s="4"/>
      <c r="J82" s="4"/>
    </row>
    <row r="83" spans="1:10" x14ac:dyDescent="0.25">
      <c r="A83" s="2" t="s">
        <v>113</v>
      </c>
      <c r="B83" s="4"/>
      <c r="C83" s="4"/>
      <c r="D83" s="4"/>
      <c r="E83" s="4">
        <v>3600</v>
      </c>
      <c r="F83" s="4"/>
      <c r="G83" s="4" t="s">
        <v>15</v>
      </c>
      <c r="H83" s="4"/>
      <c r="I83" s="4"/>
      <c r="J83" s="4"/>
    </row>
    <row r="84" spans="1:10" x14ac:dyDescent="0.25">
      <c r="A84" s="2" t="s">
        <v>114</v>
      </c>
      <c r="B84" s="4"/>
      <c r="C84" s="4"/>
      <c r="D84" s="4"/>
      <c r="E84" s="4">
        <v>3500</v>
      </c>
      <c r="F84" s="4"/>
      <c r="G84" s="4" t="s">
        <v>15</v>
      </c>
      <c r="H84" s="4"/>
      <c r="I84" s="4"/>
      <c r="J84" s="4"/>
    </row>
    <row r="85" spans="1:10" x14ac:dyDescent="0.25">
      <c r="A85" s="2" t="s">
        <v>115</v>
      </c>
      <c r="B85" s="4"/>
      <c r="C85" s="4"/>
      <c r="D85" s="4"/>
      <c r="E85" s="4">
        <v>3260</v>
      </c>
      <c r="F85" s="4" t="s">
        <v>352</v>
      </c>
      <c r="G85" s="4" t="s">
        <v>16</v>
      </c>
      <c r="H85" s="4"/>
      <c r="I85" s="4"/>
      <c r="J85" s="4"/>
    </row>
    <row r="86" spans="1:10" x14ac:dyDescent="0.25">
      <c r="A86" s="2" t="s">
        <v>116</v>
      </c>
      <c r="B86" s="4"/>
      <c r="C86" s="4"/>
      <c r="D86" s="4"/>
      <c r="E86" s="4">
        <v>3574</v>
      </c>
      <c r="F86" s="4" t="s">
        <v>345</v>
      </c>
      <c r="G86" s="4" t="s">
        <v>16</v>
      </c>
      <c r="H86" s="4"/>
      <c r="I86" s="4"/>
      <c r="J86" s="4"/>
    </row>
    <row r="87" spans="1:10" x14ac:dyDescent="0.25">
      <c r="A87" s="2" t="s">
        <v>117</v>
      </c>
      <c r="B87" s="4"/>
      <c r="C87" s="4"/>
      <c r="D87" s="4"/>
      <c r="E87" s="4">
        <v>3967</v>
      </c>
      <c r="F87" s="4" t="s">
        <v>281</v>
      </c>
      <c r="G87" s="4" t="s">
        <v>310</v>
      </c>
      <c r="H87" s="4"/>
      <c r="I87" s="4"/>
      <c r="J87" s="4"/>
    </row>
    <row r="88" spans="1:10" x14ac:dyDescent="0.25">
      <c r="A88" s="2" t="s">
        <v>118</v>
      </c>
      <c r="B88" s="4"/>
      <c r="C88" s="4"/>
      <c r="D88" s="4"/>
      <c r="E88" s="4">
        <v>3700</v>
      </c>
      <c r="F88" s="4"/>
      <c r="G88" s="4" t="s">
        <v>314</v>
      </c>
      <c r="H88" s="4"/>
      <c r="I88" s="4"/>
      <c r="J88" s="4"/>
    </row>
    <row r="89" spans="1:10" x14ac:dyDescent="0.25">
      <c r="A89" s="2" t="s">
        <v>119</v>
      </c>
      <c r="B89" s="4">
        <v>3616</v>
      </c>
      <c r="C89" s="4" t="s">
        <v>261</v>
      </c>
      <c r="D89" s="4" t="s">
        <v>15</v>
      </c>
      <c r="E89" s="4">
        <v>3757</v>
      </c>
      <c r="F89" s="4" t="s">
        <v>261</v>
      </c>
      <c r="G89" s="4" t="s">
        <v>15</v>
      </c>
      <c r="H89" s="4">
        <v>3792</v>
      </c>
      <c r="I89" s="4" t="s">
        <v>261</v>
      </c>
      <c r="J89" s="4" t="s">
        <v>15</v>
      </c>
    </row>
    <row r="90" spans="1:10" x14ac:dyDescent="0.25">
      <c r="A90" s="2" t="s">
        <v>120</v>
      </c>
      <c r="B90" s="4">
        <v>3500</v>
      </c>
      <c r="C90" s="4"/>
      <c r="D90" s="4"/>
      <c r="E90" s="4"/>
      <c r="F90" s="4"/>
      <c r="G90" s="4"/>
      <c r="H90" s="4">
        <v>3700</v>
      </c>
      <c r="I90" s="4"/>
      <c r="J90" s="4" t="s">
        <v>257</v>
      </c>
    </row>
    <row r="91" spans="1:10" x14ac:dyDescent="0.25">
      <c r="A91" s="2" t="s">
        <v>121</v>
      </c>
      <c r="B91" s="4">
        <v>3633</v>
      </c>
      <c r="C91" s="4" t="s">
        <v>209</v>
      </c>
      <c r="D91" s="4" t="s">
        <v>15</v>
      </c>
      <c r="E91" s="4">
        <v>3640</v>
      </c>
      <c r="F91" s="4" t="s">
        <v>209</v>
      </c>
      <c r="G91" s="4" t="s">
        <v>15</v>
      </c>
      <c r="H91" s="4"/>
      <c r="I91" s="4"/>
      <c r="J91" s="4"/>
    </row>
    <row r="92" spans="1:10" x14ac:dyDescent="0.25">
      <c r="A92" s="2" t="s">
        <v>122</v>
      </c>
      <c r="B92" s="4"/>
      <c r="C92" s="4"/>
      <c r="D92" s="4"/>
      <c r="E92" s="4">
        <v>3800</v>
      </c>
      <c r="F92" s="4" t="s">
        <v>289</v>
      </c>
      <c r="G92" s="4" t="s">
        <v>15</v>
      </c>
      <c r="H92" s="4"/>
      <c r="I92" s="4"/>
      <c r="J92" s="4"/>
    </row>
    <row r="93" spans="1:10" x14ac:dyDescent="0.25">
      <c r="A93" s="2" t="s">
        <v>123</v>
      </c>
      <c r="B93" s="4">
        <v>3730</v>
      </c>
      <c r="C93" s="4" t="s">
        <v>209</v>
      </c>
      <c r="D93" s="4" t="s">
        <v>15</v>
      </c>
      <c r="E93" s="4"/>
      <c r="F93" s="4"/>
      <c r="G93" s="4"/>
      <c r="H93" s="4"/>
      <c r="I93" s="4"/>
      <c r="J93" s="4"/>
    </row>
    <row r="94" spans="1:10" x14ac:dyDescent="0.25">
      <c r="A94" s="2" t="s">
        <v>124</v>
      </c>
      <c r="B94" s="4">
        <v>3372</v>
      </c>
      <c r="C94" s="4" t="s">
        <v>286</v>
      </c>
      <c r="D94" s="4" t="s">
        <v>16</v>
      </c>
      <c r="E94" s="4"/>
      <c r="F94" s="4"/>
      <c r="G94" s="4"/>
      <c r="H94" s="4" t="s">
        <v>400</v>
      </c>
      <c r="I94" s="4" t="s">
        <v>286</v>
      </c>
      <c r="J94" s="4" t="s">
        <v>16</v>
      </c>
    </row>
    <row r="95" spans="1:10" x14ac:dyDescent="0.25">
      <c r="A95" s="2" t="s">
        <v>125</v>
      </c>
      <c r="B95" s="4"/>
      <c r="C95" s="4"/>
      <c r="D95" s="4"/>
      <c r="E95" s="4"/>
      <c r="F95" s="4"/>
      <c r="G95" s="4"/>
      <c r="H95" s="4">
        <v>3634</v>
      </c>
      <c r="I95" s="4"/>
      <c r="J95" s="4" t="s">
        <v>15</v>
      </c>
    </row>
    <row r="96" spans="1:10" x14ac:dyDescent="0.25">
      <c r="A96" s="2" t="s">
        <v>126</v>
      </c>
      <c r="B96" s="4"/>
      <c r="C96" s="4"/>
      <c r="D96" s="4"/>
      <c r="E96" s="4"/>
      <c r="F96" s="4"/>
      <c r="G96" s="4"/>
      <c r="H96" s="4">
        <v>3700</v>
      </c>
      <c r="I96" s="4" t="s">
        <v>209</v>
      </c>
      <c r="J96" s="4" t="s">
        <v>15</v>
      </c>
    </row>
    <row r="97" spans="1:10" x14ac:dyDescent="0.25">
      <c r="A97" s="2" t="s">
        <v>127</v>
      </c>
      <c r="B97" s="4">
        <v>3410</v>
      </c>
      <c r="C97" s="4" t="s">
        <v>298</v>
      </c>
      <c r="D97" s="4" t="s">
        <v>264</v>
      </c>
      <c r="E97" s="4"/>
      <c r="F97" s="4"/>
      <c r="G97" s="4"/>
      <c r="H97" s="4"/>
      <c r="I97" s="4"/>
      <c r="J97" s="4"/>
    </row>
    <row r="98" spans="1:10" x14ac:dyDescent="0.25">
      <c r="A98" s="2" t="s">
        <v>128</v>
      </c>
      <c r="B98" s="4">
        <v>3727</v>
      </c>
      <c r="C98" s="4" t="s">
        <v>209</v>
      </c>
      <c r="D98" s="4" t="s">
        <v>264</v>
      </c>
      <c r="E98" s="4">
        <v>3708</v>
      </c>
      <c r="F98" s="4" t="s">
        <v>329</v>
      </c>
      <c r="G98" s="4" t="s">
        <v>15</v>
      </c>
      <c r="H98" s="4">
        <v>3661</v>
      </c>
      <c r="I98" s="4" t="s">
        <v>209</v>
      </c>
      <c r="J98" s="4" t="s">
        <v>264</v>
      </c>
    </row>
    <row r="99" spans="1:10" x14ac:dyDescent="0.25">
      <c r="A99" s="2" t="s">
        <v>129</v>
      </c>
      <c r="B99" s="4"/>
      <c r="C99" s="4"/>
      <c r="D99" s="4"/>
      <c r="E99" s="4">
        <v>3540</v>
      </c>
      <c r="F99" s="4" t="s">
        <v>286</v>
      </c>
      <c r="G99" s="4" t="s">
        <v>15</v>
      </c>
      <c r="H99" s="4"/>
      <c r="I99" s="4"/>
      <c r="J99" s="4"/>
    </row>
    <row r="100" spans="1:10" x14ac:dyDescent="0.25">
      <c r="A100" s="2" t="s">
        <v>130</v>
      </c>
      <c r="B100" s="4"/>
      <c r="C100" s="4"/>
      <c r="D100" s="4"/>
      <c r="E100" s="4">
        <v>3760</v>
      </c>
      <c r="F100" s="4" t="s">
        <v>261</v>
      </c>
      <c r="G100" s="4" t="s">
        <v>15</v>
      </c>
      <c r="H100" s="4"/>
      <c r="I100" s="4"/>
      <c r="J100" s="4"/>
    </row>
    <row r="101" spans="1:10" x14ac:dyDescent="0.25">
      <c r="A101" s="2" t="s">
        <v>131</v>
      </c>
      <c r="B101" s="4"/>
      <c r="C101" s="4"/>
      <c r="D101" s="4"/>
      <c r="E101" s="4">
        <v>3768</v>
      </c>
      <c r="F101" s="4" t="s">
        <v>342</v>
      </c>
      <c r="G101" s="4" t="s">
        <v>15</v>
      </c>
      <c r="H101" s="4"/>
      <c r="I101" s="4"/>
      <c r="J101" s="4"/>
    </row>
    <row r="102" spans="1:10" x14ac:dyDescent="0.25">
      <c r="A102" s="2" t="s">
        <v>132</v>
      </c>
      <c r="B102" s="4"/>
      <c r="C102" s="4"/>
      <c r="D102" s="4"/>
      <c r="E102" s="4">
        <v>3680</v>
      </c>
      <c r="F102" s="4" t="s">
        <v>261</v>
      </c>
      <c r="G102" s="4"/>
      <c r="H102" s="4"/>
      <c r="I102" s="4"/>
      <c r="J102" s="4"/>
    </row>
    <row r="103" spans="1:10" x14ac:dyDescent="0.25">
      <c r="A103" s="2" t="s">
        <v>133</v>
      </c>
      <c r="B103" s="4">
        <v>3410</v>
      </c>
      <c r="C103" s="4" t="s">
        <v>16</v>
      </c>
      <c r="D103" s="4" t="s">
        <v>16</v>
      </c>
      <c r="E103" s="4"/>
      <c r="F103" s="4"/>
      <c r="G103" s="4"/>
      <c r="H103" s="4" t="s">
        <v>399</v>
      </c>
      <c r="I103" s="4" t="s">
        <v>16</v>
      </c>
      <c r="J103" s="4" t="s">
        <v>16</v>
      </c>
    </row>
    <row r="104" spans="1:10" x14ac:dyDescent="0.25">
      <c r="A104" s="2" t="s">
        <v>134</v>
      </c>
      <c r="B104" s="4"/>
      <c r="C104" s="4"/>
      <c r="D104" s="4"/>
      <c r="E104" s="4" t="s">
        <v>389</v>
      </c>
      <c r="F104" s="4"/>
      <c r="G104" s="4"/>
      <c r="H104" s="4"/>
      <c r="I104" s="4"/>
      <c r="J104" s="4"/>
    </row>
    <row r="105" spans="1:10" x14ac:dyDescent="0.25">
      <c r="A105" s="2" t="s">
        <v>135</v>
      </c>
      <c r="B105" s="4">
        <v>3505</v>
      </c>
      <c r="C105" s="4" t="s">
        <v>378</v>
      </c>
      <c r="D105" s="4" t="s">
        <v>15</v>
      </c>
      <c r="E105" s="4">
        <v>3600</v>
      </c>
      <c r="F105" s="4" t="s">
        <v>378</v>
      </c>
      <c r="G105" s="4" t="s">
        <v>15</v>
      </c>
      <c r="H105" s="4">
        <v>3697</v>
      </c>
      <c r="I105" s="4" t="s">
        <v>401</v>
      </c>
      <c r="J105" s="4" t="s">
        <v>15</v>
      </c>
    </row>
    <row r="106" spans="1:10" x14ac:dyDescent="0.25">
      <c r="A106" s="2" t="s">
        <v>136</v>
      </c>
      <c r="B106" s="4">
        <v>3612</v>
      </c>
      <c r="C106" s="4" t="s">
        <v>209</v>
      </c>
      <c r="D106" s="4" t="s">
        <v>264</v>
      </c>
      <c r="E106" s="4"/>
      <c r="F106" s="4"/>
      <c r="G106" s="4"/>
      <c r="H106" s="4">
        <v>3716</v>
      </c>
      <c r="I106" s="4" t="s">
        <v>209</v>
      </c>
      <c r="J106" s="4" t="s">
        <v>264</v>
      </c>
    </row>
    <row r="107" spans="1:10" x14ac:dyDescent="0.25">
      <c r="A107" s="2" t="s">
        <v>137</v>
      </c>
      <c r="B107" s="4">
        <v>3500</v>
      </c>
      <c r="C107" s="4" t="s">
        <v>281</v>
      </c>
      <c r="D107" s="4" t="s">
        <v>15</v>
      </c>
      <c r="E107" s="4">
        <v>3700</v>
      </c>
      <c r="F107" s="4" t="s">
        <v>281</v>
      </c>
      <c r="G107" s="4" t="s">
        <v>341</v>
      </c>
      <c r="H107" s="4">
        <v>3604</v>
      </c>
      <c r="I107" s="4" t="s">
        <v>281</v>
      </c>
      <c r="J107" s="4" t="s">
        <v>15</v>
      </c>
    </row>
    <row r="108" spans="1:10" x14ac:dyDescent="0.25">
      <c r="A108" s="2" t="s">
        <v>138</v>
      </c>
      <c r="B108" s="4">
        <v>3554</v>
      </c>
      <c r="C108" s="4" t="s">
        <v>209</v>
      </c>
      <c r="D108" s="4" t="s">
        <v>15</v>
      </c>
      <c r="E108" s="4"/>
      <c r="F108" s="4"/>
      <c r="G108" s="4"/>
      <c r="H108" s="4" t="s">
        <v>398</v>
      </c>
      <c r="I108" s="4" t="s">
        <v>209</v>
      </c>
      <c r="J108" s="4" t="s">
        <v>16</v>
      </c>
    </row>
    <row r="109" spans="1:10" x14ac:dyDescent="0.25">
      <c r="A109" s="2" t="s">
        <v>139</v>
      </c>
      <c r="B109" s="4"/>
      <c r="C109" s="4"/>
      <c r="D109" s="4"/>
      <c r="E109" s="4">
        <v>3533</v>
      </c>
      <c r="F109" s="4" t="s">
        <v>387</v>
      </c>
      <c r="G109" s="4" t="s">
        <v>15</v>
      </c>
      <c r="H109" s="4"/>
      <c r="I109" s="4"/>
      <c r="J109" s="4"/>
    </row>
    <row r="110" spans="1:10" x14ac:dyDescent="0.25">
      <c r="A110" s="2" t="s">
        <v>140</v>
      </c>
      <c r="B110" s="4">
        <v>3928</v>
      </c>
      <c r="C110" s="4" t="s">
        <v>266</v>
      </c>
      <c r="D110" s="4" t="s">
        <v>15</v>
      </c>
      <c r="E110" s="4"/>
      <c r="F110" s="4"/>
      <c r="G110" s="4"/>
      <c r="H110" s="4"/>
      <c r="I110" s="4"/>
      <c r="J110" s="4"/>
    </row>
    <row r="111" spans="1:10" x14ac:dyDescent="0.25">
      <c r="A111" s="2" t="s">
        <v>141</v>
      </c>
      <c r="B111" s="4"/>
      <c r="C111" s="4"/>
      <c r="D111" s="4"/>
      <c r="E111" s="4">
        <v>3600</v>
      </c>
      <c r="F111" s="4" t="s">
        <v>394</v>
      </c>
      <c r="G111" s="4" t="s">
        <v>15</v>
      </c>
      <c r="H111" s="4"/>
      <c r="I111" s="4"/>
      <c r="J111" s="4"/>
    </row>
    <row r="112" spans="1:10" x14ac:dyDescent="0.25">
      <c r="A112" s="2" t="s">
        <v>142</v>
      </c>
      <c r="B112" s="4"/>
      <c r="C112" s="4"/>
      <c r="D112" s="4"/>
      <c r="E112" s="4">
        <v>4008</v>
      </c>
      <c r="F112" s="4" t="s">
        <v>261</v>
      </c>
      <c r="G112" s="4" t="s">
        <v>15</v>
      </c>
      <c r="H112" s="4"/>
      <c r="I112" s="4"/>
      <c r="J112" s="4"/>
    </row>
    <row r="113" spans="1:10" x14ac:dyDescent="0.25">
      <c r="A113" s="2" t="s">
        <v>143</v>
      </c>
      <c r="B113" s="4"/>
      <c r="C113" s="4"/>
      <c r="D113" s="4"/>
      <c r="E113" s="4">
        <v>3578</v>
      </c>
      <c r="F113" s="4" t="s">
        <v>352</v>
      </c>
      <c r="G113" s="4"/>
      <c r="H113" s="4"/>
      <c r="I113" s="4"/>
      <c r="J113" s="4"/>
    </row>
    <row r="114" spans="1:10" x14ac:dyDescent="0.25">
      <c r="A114" s="2" t="s">
        <v>144</v>
      </c>
      <c r="B114" s="4"/>
      <c r="C114" s="4"/>
      <c r="D114" s="4"/>
      <c r="E114" s="4" t="s">
        <v>396</v>
      </c>
      <c r="F114" s="4" t="s">
        <v>345</v>
      </c>
      <c r="G114" s="4"/>
      <c r="H114" s="4"/>
      <c r="I114" s="4"/>
      <c r="J114" s="4"/>
    </row>
    <row r="115" spans="1:10" x14ac:dyDescent="0.25">
      <c r="A115" s="2" t="s">
        <v>145</v>
      </c>
      <c r="B115" s="4"/>
      <c r="C115" s="4"/>
      <c r="D115" s="4"/>
      <c r="E115" s="4">
        <v>3410</v>
      </c>
      <c r="F115" s="4" t="s">
        <v>393</v>
      </c>
      <c r="G115" s="4"/>
      <c r="H115" s="4"/>
      <c r="I115" s="4"/>
      <c r="J115" s="4"/>
    </row>
    <row r="116" spans="1:10" x14ac:dyDescent="0.25">
      <c r="A116" s="2" t="s">
        <v>146</v>
      </c>
      <c r="B116" s="4">
        <v>3600</v>
      </c>
      <c r="C116" s="4" t="s">
        <v>266</v>
      </c>
      <c r="D116" s="4" t="s">
        <v>257</v>
      </c>
      <c r="E116" s="4" t="s">
        <v>395</v>
      </c>
      <c r="F116" s="4"/>
      <c r="G116" s="4"/>
      <c r="H116" s="4">
        <v>3600</v>
      </c>
      <c r="I116" s="4" t="s">
        <v>366</v>
      </c>
      <c r="J116" s="4" t="s">
        <v>257</v>
      </c>
    </row>
    <row r="117" spans="1:10" x14ac:dyDescent="0.25">
      <c r="A117" s="2" t="s">
        <v>147</v>
      </c>
      <c r="B117" s="4">
        <v>3800</v>
      </c>
      <c r="C117" s="4" t="s">
        <v>263</v>
      </c>
      <c r="D117" s="4" t="s">
        <v>15</v>
      </c>
      <c r="E117" s="4"/>
      <c r="F117" s="4"/>
      <c r="G117" s="4"/>
      <c r="H117" s="4">
        <v>3800</v>
      </c>
      <c r="I117" s="4" t="s">
        <v>358</v>
      </c>
      <c r="J117" s="4" t="s">
        <v>15</v>
      </c>
    </row>
    <row r="118" spans="1:10" x14ac:dyDescent="0.25">
      <c r="A118" s="2" t="s">
        <v>148</v>
      </c>
      <c r="B118" s="4">
        <v>3682</v>
      </c>
      <c r="C118" s="4" t="s">
        <v>266</v>
      </c>
      <c r="D118" s="4" t="s">
        <v>15</v>
      </c>
      <c r="E118" s="4"/>
      <c r="F118" s="4"/>
      <c r="G118" s="4"/>
      <c r="H118" s="4">
        <v>3699</v>
      </c>
      <c r="I118" s="4"/>
      <c r="J118" s="4" t="s">
        <v>15</v>
      </c>
    </row>
    <row r="119" spans="1:10" x14ac:dyDescent="0.25">
      <c r="A119" s="2" t="s">
        <v>149</v>
      </c>
      <c r="B119" s="4">
        <v>3761</v>
      </c>
      <c r="C119" s="4" t="s">
        <v>263</v>
      </c>
      <c r="D119" s="4" t="s">
        <v>15</v>
      </c>
      <c r="E119" s="4"/>
      <c r="F119" s="4"/>
      <c r="G119" s="4"/>
      <c r="H119" s="4"/>
      <c r="I119" s="4"/>
      <c r="J119" s="4"/>
    </row>
    <row r="120" spans="1:10" x14ac:dyDescent="0.25">
      <c r="A120" s="2" t="s">
        <v>150</v>
      </c>
      <c r="B120" s="4"/>
      <c r="C120" s="4"/>
      <c r="D120" s="4"/>
      <c r="E120" s="4">
        <v>3405</v>
      </c>
      <c r="F120" s="4" t="s">
        <v>350</v>
      </c>
      <c r="G120" s="4" t="s">
        <v>15</v>
      </c>
      <c r="H120" s="4"/>
      <c r="I120" s="4"/>
      <c r="J120" s="4"/>
    </row>
    <row r="121" spans="1:10" x14ac:dyDescent="0.25">
      <c r="A121" s="2" t="s">
        <v>151</v>
      </c>
      <c r="B121" s="4"/>
      <c r="C121" s="4"/>
      <c r="D121" s="4"/>
      <c r="E121" s="4">
        <v>3400</v>
      </c>
      <c r="F121" s="4" t="s">
        <v>261</v>
      </c>
      <c r="G121" s="4"/>
      <c r="H121" s="4"/>
      <c r="I121" s="4"/>
      <c r="J121" s="4"/>
    </row>
    <row r="122" spans="1:10" x14ac:dyDescent="0.25">
      <c r="A122" s="2" t="s">
        <v>152</v>
      </c>
      <c r="B122" s="4" t="s">
        <v>375</v>
      </c>
      <c r="C122" s="4" t="s">
        <v>209</v>
      </c>
      <c r="D122" s="4" t="s">
        <v>15</v>
      </c>
      <c r="E122" s="4">
        <v>4040</v>
      </c>
      <c r="F122" s="4" t="s">
        <v>332</v>
      </c>
      <c r="G122" s="4" t="s">
        <v>15</v>
      </c>
      <c r="H122" s="4" t="s">
        <v>375</v>
      </c>
      <c r="I122" s="4" t="s">
        <v>209</v>
      </c>
      <c r="J122" s="4" t="s">
        <v>15</v>
      </c>
    </row>
    <row r="123" spans="1:10" x14ac:dyDescent="0.25">
      <c r="A123" s="2" t="s">
        <v>153</v>
      </c>
      <c r="B123" s="4">
        <v>3590</v>
      </c>
      <c r="C123" s="4" t="s">
        <v>266</v>
      </c>
      <c r="D123" s="4" t="s">
        <v>15</v>
      </c>
      <c r="E123" s="4"/>
      <c r="F123" s="4"/>
      <c r="G123" s="4"/>
      <c r="H123" s="4">
        <v>3486</v>
      </c>
      <c r="I123" s="4" t="s">
        <v>266</v>
      </c>
      <c r="J123" s="4" t="s">
        <v>15</v>
      </c>
    </row>
    <row r="124" spans="1:10" x14ac:dyDescent="0.25">
      <c r="A124" s="2" t="s">
        <v>154</v>
      </c>
      <c r="B124" s="4"/>
      <c r="C124" s="4"/>
      <c r="D124" s="4"/>
      <c r="E124" s="4">
        <v>3900</v>
      </c>
      <c r="F124" s="4" t="s">
        <v>261</v>
      </c>
      <c r="G124" s="4" t="s">
        <v>15</v>
      </c>
      <c r="H124" s="4"/>
      <c r="I124" s="4"/>
      <c r="J124" s="4"/>
    </row>
    <row r="125" spans="1:10" x14ac:dyDescent="0.25">
      <c r="A125" s="2" t="s">
        <v>155</v>
      </c>
      <c r="B125" s="4"/>
      <c r="C125" s="4"/>
      <c r="D125" s="4"/>
      <c r="E125" s="4">
        <v>3800</v>
      </c>
      <c r="F125" s="4" t="s">
        <v>338</v>
      </c>
      <c r="G125" s="4" t="s">
        <v>15</v>
      </c>
      <c r="H125" s="4"/>
      <c r="I125" s="4"/>
      <c r="J125" s="4"/>
    </row>
    <row r="126" spans="1:10" x14ac:dyDescent="0.25">
      <c r="A126" s="2" t="s">
        <v>156</v>
      </c>
      <c r="B126" s="4"/>
      <c r="C126" s="4"/>
      <c r="D126" s="4"/>
      <c r="E126" s="4">
        <v>3584</v>
      </c>
      <c r="F126" s="4" t="s">
        <v>343</v>
      </c>
      <c r="G126" s="4" t="s">
        <v>15</v>
      </c>
      <c r="H126" s="4"/>
      <c r="I126" s="4"/>
      <c r="J126" s="4"/>
    </row>
    <row r="127" spans="1:10" x14ac:dyDescent="0.25">
      <c r="A127" s="2" t="s">
        <v>157</v>
      </c>
      <c r="B127" s="4"/>
      <c r="C127" s="4"/>
      <c r="D127" s="4"/>
      <c r="E127" s="4"/>
      <c r="F127" s="4"/>
      <c r="G127" s="4"/>
      <c r="H127" s="4">
        <v>3600</v>
      </c>
      <c r="I127" s="4"/>
      <c r="J127" s="4" t="s">
        <v>15</v>
      </c>
    </row>
    <row r="128" spans="1:10" x14ac:dyDescent="0.25">
      <c r="A128" s="2" t="s">
        <v>158</v>
      </c>
      <c r="B128" s="4"/>
      <c r="C128" s="4"/>
      <c r="D128" s="4"/>
      <c r="E128" s="4">
        <v>3848</v>
      </c>
      <c r="F128" s="4" t="s">
        <v>392</v>
      </c>
      <c r="G128" s="4" t="s">
        <v>15</v>
      </c>
      <c r="H128" s="4"/>
      <c r="I128" s="4"/>
      <c r="J128" s="4"/>
    </row>
    <row r="129" spans="1:10" x14ac:dyDescent="0.25">
      <c r="A129" s="2" t="s">
        <v>159</v>
      </c>
      <c r="B129" s="4">
        <v>3670</v>
      </c>
      <c r="C129" s="4" t="s">
        <v>382</v>
      </c>
      <c r="D129" s="4" t="s">
        <v>280</v>
      </c>
      <c r="E129" s="4"/>
      <c r="F129" s="4"/>
      <c r="G129" s="4"/>
      <c r="H129" s="4">
        <v>3710</v>
      </c>
      <c r="I129" s="4" t="s">
        <v>382</v>
      </c>
      <c r="J129" s="4" t="s">
        <v>280</v>
      </c>
    </row>
    <row r="130" spans="1:10" x14ac:dyDescent="0.25">
      <c r="A130" s="2" t="s">
        <v>160</v>
      </c>
      <c r="B130" s="4">
        <v>3690</v>
      </c>
      <c r="C130" s="4" t="s">
        <v>265</v>
      </c>
      <c r="D130" s="4" t="s">
        <v>16</v>
      </c>
      <c r="E130" s="4"/>
      <c r="F130" s="4"/>
      <c r="G130" s="4"/>
      <c r="H130" s="4">
        <v>3520</v>
      </c>
      <c r="I130" s="4" t="s">
        <v>265</v>
      </c>
      <c r="J130" s="4" t="s">
        <v>15</v>
      </c>
    </row>
    <row r="131" spans="1:10" x14ac:dyDescent="0.25">
      <c r="A131" s="2" t="s">
        <v>161</v>
      </c>
      <c r="B131" s="4">
        <v>3620</v>
      </c>
      <c r="C131" s="4" t="s">
        <v>256</v>
      </c>
      <c r="D131" s="4" t="s">
        <v>257</v>
      </c>
      <c r="E131" s="4"/>
      <c r="F131" s="4"/>
      <c r="G131" s="4"/>
      <c r="H131" s="4">
        <v>3760</v>
      </c>
      <c r="I131" s="4" t="s">
        <v>397</v>
      </c>
      <c r="J131" s="4" t="s">
        <v>257</v>
      </c>
    </row>
    <row r="132" spans="1:10" x14ac:dyDescent="0.25">
      <c r="A132" s="2" t="s">
        <v>162</v>
      </c>
      <c r="B132" s="4"/>
      <c r="C132" s="4"/>
      <c r="D132" s="4"/>
      <c r="E132" s="4">
        <v>3257</v>
      </c>
      <c r="F132" s="4" t="s">
        <v>333</v>
      </c>
      <c r="G132" s="4" t="s">
        <v>15</v>
      </c>
      <c r="H132" s="4"/>
      <c r="I132" s="4"/>
      <c r="J132" s="4"/>
    </row>
    <row r="133" spans="1:10" x14ac:dyDescent="0.25">
      <c r="A133" s="2" t="s">
        <v>163</v>
      </c>
      <c r="B133" s="4">
        <v>3520</v>
      </c>
      <c r="C133" s="4" t="s">
        <v>263</v>
      </c>
      <c r="D133" s="4" t="s">
        <v>264</v>
      </c>
      <c r="E133" s="4"/>
      <c r="F133" s="4"/>
      <c r="G133" s="4"/>
      <c r="H133" s="4">
        <v>3866</v>
      </c>
      <c r="I133" s="4" t="s">
        <v>263</v>
      </c>
      <c r="J133" s="4" t="s">
        <v>264</v>
      </c>
    </row>
    <row r="134" spans="1:10" x14ac:dyDescent="0.25">
      <c r="A134" s="2" t="s">
        <v>164</v>
      </c>
      <c r="B134" s="4"/>
      <c r="C134" s="4"/>
      <c r="D134" s="4"/>
      <c r="E134" s="4">
        <v>3465</v>
      </c>
      <c r="F134" s="4"/>
      <c r="G134" s="4"/>
      <c r="H134" s="4"/>
      <c r="I134" s="4"/>
      <c r="J134" s="4"/>
    </row>
    <row r="135" spans="1:10" x14ac:dyDescent="0.25">
      <c r="A135" s="2" t="s">
        <v>165</v>
      </c>
      <c r="B135" s="4">
        <v>3754</v>
      </c>
      <c r="C135" s="4" t="s">
        <v>289</v>
      </c>
      <c r="D135" s="4" t="s">
        <v>15</v>
      </c>
      <c r="E135" s="4"/>
      <c r="F135" s="4"/>
      <c r="G135" s="4"/>
      <c r="H135" s="4">
        <v>3590</v>
      </c>
      <c r="I135" s="4" t="s">
        <v>289</v>
      </c>
      <c r="J135" s="4" t="s">
        <v>15</v>
      </c>
    </row>
    <row r="136" spans="1:10" x14ac:dyDescent="0.25">
      <c r="A136" s="2" t="s">
        <v>166</v>
      </c>
      <c r="B136" s="4"/>
      <c r="C136" s="4"/>
      <c r="D136" s="4"/>
      <c r="E136" s="4"/>
      <c r="F136" s="4"/>
      <c r="G136" s="4"/>
      <c r="H136" s="4">
        <v>3617</v>
      </c>
      <c r="I136" s="4" t="s">
        <v>266</v>
      </c>
      <c r="J136" s="4" t="s">
        <v>257</v>
      </c>
    </row>
    <row r="137" spans="1:10" x14ac:dyDescent="0.25">
      <c r="A137" s="2" t="s">
        <v>167</v>
      </c>
      <c r="B137" s="4"/>
      <c r="C137" s="4"/>
      <c r="D137" s="4"/>
      <c r="E137" s="4">
        <v>4033</v>
      </c>
      <c r="F137" s="4"/>
      <c r="G137" s="4" t="s">
        <v>388</v>
      </c>
      <c r="H137" s="4"/>
      <c r="I137" s="4"/>
      <c r="J137" s="4"/>
    </row>
    <row r="138" spans="1:10" x14ac:dyDescent="0.25">
      <c r="A138" s="2" t="s">
        <v>168</v>
      </c>
      <c r="B138" s="4"/>
      <c r="C138" s="4"/>
      <c r="D138" s="4"/>
      <c r="E138" s="4"/>
      <c r="F138" s="4"/>
      <c r="G138" s="4"/>
      <c r="H138" s="4">
        <v>3872</v>
      </c>
      <c r="I138" s="4"/>
      <c r="J138" s="4" t="s">
        <v>15</v>
      </c>
    </row>
    <row r="139" spans="1:10" x14ac:dyDescent="0.25">
      <c r="A139" s="2" t="s">
        <v>169</v>
      </c>
      <c r="B139" s="4">
        <v>3600</v>
      </c>
      <c r="C139" s="4" t="s">
        <v>266</v>
      </c>
      <c r="D139" s="4" t="s">
        <v>267</v>
      </c>
      <c r="E139" s="4">
        <v>3440</v>
      </c>
      <c r="F139" s="4" t="s">
        <v>266</v>
      </c>
      <c r="G139" s="4" t="s">
        <v>16</v>
      </c>
      <c r="H139" s="4">
        <v>3610</v>
      </c>
      <c r="I139" s="4" t="s">
        <v>266</v>
      </c>
      <c r="J139" s="4" t="s">
        <v>267</v>
      </c>
    </row>
    <row r="140" spans="1:10" x14ac:dyDescent="0.25">
      <c r="A140" s="2" t="s">
        <v>170</v>
      </c>
      <c r="B140" s="4"/>
      <c r="C140" s="4"/>
      <c r="D140" s="4"/>
      <c r="E140" s="4">
        <v>3768</v>
      </c>
      <c r="F140" s="4" t="s">
        <v>350</v>
      </c>
      <c r="G140" s="4" t="s">
        <v>15</v>
      </c>
      <c r="H140" s="4"/>
      <c r="I140" s="4"/>
      <c r="J140" s="4"/>
    </row>
    <row r="141" spans="1:10" x14ac:dyDescent="0.25">
      <c r="A141" s="2" t="s">
        <v>171</v>
      </c>
      <c r="B141" s="4">
        <v>3600</v>
      </c>
      <c r="C141" s="4" t="s">
        <v>380</v>
      </c>
      <c r="D141" s="4" t="s">
        <v>381</v>
      </c>
      <c r="E141" s="4">
        <v>3600</v>
      </c>
      <c r="F141" s="4" t="s">
        <v>263</v>
      </c>
      <c r="G141" s="4" t="s">
        <v>341</v>
      </c>
      <c r="H141" s="4"/>
      <c r="I141" s="4"/>
      <c r="J141" s="4"/>
    </row>
    <row r="142" spans="1:10" x14ac:dyDescent="0.25">
      <c r="A142" s="2" t="s">
        <v>172</v>
      </c>
      <c r="B142" s="4"/>
      <c r="C142" s="4"/>
      <c r="D142" s="4"/>
      <c r="E142" s="4">
        <v>3431</v>
      </c>
      <c r="F142" s="4" t="s">
        <v>390</v>
      </c>
      <c r="G142" s="4" t="s">
        <v>16</v>
      </c>
      <c r="H142" s="4"/>
      <c r="I142" s="4"/>
      <c r="J142" s="4"/>
    </row>
    <row r="143" spans="1:10" x14ac:dyDescent="0.25">
      <c r="A143" s="2" t="s">
        <v>173</v>
      </c>
      <c r="B143" s="4"/>
      <c r="C143" s="4"/>
      <c r="D143" s="4"/>
      <c r="E143" s="4" t="s">
        <v>375</v>
      </c>
      <c r="F143" s="4"/>
      <c r="G143" s="4"/>
      <c r="H143" s="4"/>
      <c r="I143" s="4"/>
      <c r="J143" s="4"/>
    </row>
    <row r="144" spans="1:10" x14ac:dyDescent="0.25">
      <c r="A144" s="2" t="s">
        <v>174</v>
      </c>
      <c r="B144" s="4">
        <v>3800</v>
      </c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2" t="s">
        <v>175</v>
      </c>
      <c r="B145" s="4">
        <v>3860</v>
      </c>
      <c r="C145" s="4" t="s">
        <v>287</v>
      </c>
      <c r="D145" s="4" t="s">
        <v>16</v>
      </c>
      <c r="E145" s="4"/>
      <c r="F145" s="4"/>
      <c r="G145" s="4"/>
      <c r="H145" s="4">
        <v>3700</v>
      </c>
      <c r="I145" s="4"/>
      <c r="J145" s="4" t="s">
        <v>381</v>
      </c>
    </row>
    <row r="146" spans="1:10" x14ac:dyDescent="0.25">
      <c r="A146" s="2" t="s">
        <v>176</v>
      </c>
      <c r="B146" s="4"/>
      <c r="C146" s="4"/>
      <c r="D146" s="4"/>
      <c r="E146" s="4">
        <v>3765</v>
      </c>
      <c r="F146" s="4" t="s">
        <v>281</v>
      </c>
      <c r="G146" s="4" t="s">
        <v>15</v>
      </c>
      <c r="H146" s="4"/>
      <c r="I146" s="4"/>
      <c r="J146" s="4"/>
    </row>
  </sheetData>
  <sortState xmlns:xlrd2="http://schemas.microsoft.com/office/spreadsheetml/2017/richdata2" ref="A11:J146">
    <sortCondition ref="A11:A146"/>
  </sortState>
  <conditionalFormatting sqref="B1">
    <cfRule type="cellIs" dxfId="48" priority="4" operator="equal">
      <formula>"000 - template file"</formula>
    </cfRule>
  </conditionalFormatting>
  <conditionalFormatting sqref="B2">
    <cfRule type="cellIs" dxfId="47" priority="5" operator="equal">
      <formula>"Analyte"</formula>
    </cfRule>
  </conditionalFormatting>
  <conditionalFormatting sqref="B3">
    <cfRule type="cellIs" dxfId="46" priority="6" operator="equal">
      <formula>""</formula>
    </cfRule>
  </conditionalFormatting>
  <conditionalFormatting sqref="B11:J146">
    <cfRule type="expression" dxfId="45" priority="7">
      <formula>AND(ISNUMBER(B11*1),NOT(ISNUMBER(B11)),NOT(B11=""))</formula>
    </cfRule>
  </conditionalFormatting>
  <conditionalFormatting sqref="B9">
    <cfRule type="cellIs" dxfId="44" priority="3" operator="equal">
      <formula>""</formula>
    </cfRule>
  </conditionalFormatting>
  <conditionalFormatting sqref="E9">
    <cfRule type="cellIs" dxfId="43" priority="2" operator="equal">
      <formula>""</formula>
    </cfRule>
  </conditionalFormatting>
  <conditionalFormatting sqref="H9">
    <cfRule type="cellIs" dxfId="42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4C7C-46A4-4537-8CF8-7643EB7B69E4}">
  <sheetPr>
    <tabColor theme="9" tint="0.79998168889431442"/>
  </sheetPr>
  <dimension ref="A1:J132"/>
  <sheetViews>
    <sheetView zoomScale="85" zoomScaleNormal="70" workbookViewId="0">
      <pane ySplit="10" topLeftCell="A11" activePane="bottomLeft" state="frozenSplit"/>
      <selection activeCell="A11" sqref="A11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5" customWidth="1"/>
    <col min="5" max="8" width="12.7265625" style="18" customWidth="1"/>
    <col min="9" max="10" width="12.7265625" style="2" customWidth="1"/>
    <col min="11" max="16384" width="9.1796875" style="2"/>
  </cols>
  <sheetData>
    <row r="1" spans="1:10" ht="13" x14ac:dyDescent="0.3">
      <c r="A1" s="1" t="s">
        <v>4</v>
      </c>
      <c r="B1" s="3" t="str" cm="1">
        <f t="array" aca="1" ref="B1" ca="1">MID(CELL("filename",A1),FIND("[",CELL("filename",A1))+1,FIND("]", CELL("filename",A1))-FIND("[",CELL("filename",A1))-1-5)</f>
        <v>GBMS304-3</v>
      </c>
      <c r="C1" s="3"/>
      <c r="D1" s="3"/>
      <c r="E1" s="3"/>
      <c r="F1" s="3"/>
      <c r="G1" s="3"/>
      <c r="H1" s="3"/>
      <c r="I1" s="9"/>
      <c r="J1" s="9"/>
    </row>
    <row r="2" spans="1:10" ht="13" x14ac:dyDescent="0.3">
      <c r="A2" s="1" t="s">
        <v>2</v>
      </c>
      <c r="B2" s="3" t="str" cm="1">
        <f t="array" aca="1" ref="B2" ca="1">MID(CELL("filename",A1),FIND("]",CELL("filename",A1))+1,255)</f>
        <v>Pb</v>
      </c>
      <c r="C2" s="3"/>
      <c r="D2" s="3"/>
      <c r="E2" s="3"/>
      <c r="F2" s="3"/>
      <c r="G2" s="3"/>
      <c r="H2" s="3"/>
      <c r="I2" s="9"/>
      <c r="J2" s="9"/>
    </row>
    <row r="3" spans="1:10" ht="13" x14ac:dyDescent="0.3">
      <c r="A3" s="1" t="s">
        <v>5</v>
      </c>
      <c r="B3" s="3" t="s">
        <v>11</v>
      </c>
      <c r="C3" s="3"/>
      <c r="D3" s="3"/>
      <c r="E3" s="3"/>
      <c r="F3" s="3"/>
      <c r="G3" s="3"/>
      <c r="H3" s="3"/>
      <c r="I3" s="9"/>
      <c r="J3" s="9"/>
    </row>
    <row r="4" spans="1:10" ht="13" x14ac:dyDescent="0.3">
      <c r="A4" s="1" t="s">
        <v>1</v>
      </c>
      <c r="B4" s="3">
        <f>AVERAGE(B$11:B$132,E$11:E$132,H$11:H$132)</f>
        <v>159.63181818181818</v>
      </c>
      <c r="C4" s="3"/>
      <c r="D4" s="3"/>
      <c r="E4" s="3"/>
      <c r="F4" s="3"/>
      <c r="G4" s="3"/>
      <c r="H4" s="3"/>
      <c r="I4" s="9"/>
      <c r="J4" s="9"/>
    </row>
    <row r="5" spans="1:10" ht="13" x14ac:dyDescent="0.3">
      <c r="A5" s="1" t="s">
        <v>3</v>
      </c>
      <c r="B5" s="3">
        <f>STDEV(B$11:B$132,E$11:E$132,H$11:H$132)</f>
        <v>16.010853786136426</v>
      </c>
      <c r="C5" s="3"/>
      <c r="D5" s="3"/>
      <c r="E5" s="3"/>
      <c r="F5" s="3"/>
      <c r="G5" s="3"/>
      <c r="H5" s="3"/>
      <c r="I5" s="9"/>
      <c r="J5" s="9"/>
    </row>
    <row r="6" spans="1:10" ht="13" x14ac:dyDescent="0.3">
      <c r="A6" s="1" t="s">
        <v>0</v>
      </c>
      <c r="B6" s="3">
        <f>COUNT(B$11:B$132,E$11:E$132,H$11:H$132)</f>
        <v>176</v>
      </c>
      <c r="C6" s="3"/>
      <c r="D6" s="3"/>
      <c r="E6" s="3"/>
      <c r="F6" s="3"/>
      <c r="G6" s="3"/>
      <c r="H6" s="3"/>
      <c r="I6" s="9"/>
      <c r="J6" s="9"/>
    </row>
    <row r="7" spans="1:10" ht="13" x14ac:dyDescent="0.3">
      <c r="A7" s="1" t="s">
        <v>6</v>
      </c>
      <c r="B7" s="3">
        <f>TINV(0.05,B6-1)*B5/SQRT(B6-1)</f>
        <v>2.3886765492054898</v>
      </c>
      <c r="C7" s="3"/>
      <c r="D7" s="3"/>
      <c r="E7" s="3"/>
      <c r="F7" s="3"/>
      <c r="G7" s="3"/>
      <c r="H7" s="3"/>
      <c r="I7" s="9"/>
      <c r="J7" s="9"/>
    </row>
    <row r="8" spans="1:10" ht="13" x14ac:dyDescent="0.3">
      <c r="A8" s="1"/>
      <c r="B8" s="3"/>
      <c r="C8" s="3"/>
      <c r="D8" s="3"/>
      <c r="E8" s="3"/>
      <c r="F8" s="3"/>
      <c r="G8" s="3"/>
      <c r="H8" s="3"/>
      <c r="I8" s="9"/>
      <c r="J8" s="9"/>
    </row>
    <row r="9" spans="1:10" ht="13" x14ac:dyDescent="0.3">
      <c r="A9" s="1"/>
      <c r="B9" s="17" t="s">
        <v>13</v>
      </c>
      <c r="C9" s="3"/>
      <c r="D9" s="3"/>
      <c r="E9" s="17" t="s">
        <v>14</v>
      </c>
      <c r="F9" s="3"/>
      <c r="G9" s="3"/>
      <c r="H9" s="17" t="s">
        <v>254</v>
      </c>
      <c r="I9" s="3"/>
      <c r="J9" s="3"/>
    </row>
    <row r="10" spans="1:10" ht="13" x14ac:dyDescent="0.3">
      <c r="A10" s="1" t="s">
        <v>7</v>
      </c>
      <c r="B10" s="3" t="s">
        <v>10</v>
      </c>
      <c r="C10" s="3" t="s">
        <v>8</v>
      </c>
      <c r="D10" s="3" t="s">
        <v>9</v>
      </c>
      <c r="E10" s="3" t="s">
        <v>10</v>
      </c>
      <c r="F10" s="3" t="s">
        <v>8</v>
      </c>
      <c r="G10" s="3" t="s">
        <v>9</v>
      </c>
      <c r="H10" s="3" t="s">
        <v>10</v>
      </c>
      <c r="I10" s="3" t="s">
        <v>8</v>
      </c>
      <c r="J10" s="3" t="s">
        <v>9</v>
      </c>
    </row>
    <row r="11" spans="1:10" x14ac:dyDescent="0.25">
      <c r="A11" s="2" t="s">
        <v>41</v>
      </c>
      <c r="B11" s="4">
        <v>160</v>
      </c>
      <c r="C11" s="4" t="s">
        <v>302</v>
      </c>
      <c r="D11" s="4" t="s">
        <v>15</v>
      </c>
      <c r="E11" s="4">
        <v>150</v>
      </c>
      <c r="F11" s="4" t="s">
        <v>302</v>
      </c>
      <c r="G11" s="4" t="s">
        <v>15</v>
      </c>
      <c r="H11" s="4"/>
      <c r="I11" s="4"/>
      <c r="J11" s="4"/>
    </row>
    <row r="12" spans="1:10" x14ac:dyDescent="0.25">
      <c r="A12" s="2" t="s">
        <v>42</v>
      </c>
      <c r="B12" s="4">
        <v>163</v>
      </c>
      <c r="C12" s="4" t="s">
        <v>209</v>
      </c>
      <c r="D12" s="4" t="s">
        <v>15</v>
      </c>
      <c r="E12" s="4"/>
      <c r="F12" s="4"/>
      <c r="G12" s="4"/>
      <c r="H12" s="4">
        <v>153</v>
      </c>
      <c r="I12" s="4" t="s">
        <v>209</v>
      </c>
      <c r="J12" s="4" t="s">
        <v>15</v>
      </c>
    </row>
    <row r="13" spans="1:10" x14ac:dyDescent="0.25">
      <c r="A13" s="2" t="s">
        <v>43</v>
      </c>
      <c r="B13" s="4">
        <v>200</v>
      </c>
      <c r="C13" s="4" t="s">
        <v>266</v>
      </c>
      <c r="D13" s="4" t="s">
        <v>21</v>
      </c>
      <c r="E13" s="4"/>
      <c r="F13" s="4"/>
      <c r="G13" s="4"/>
      <c r="H13" s="4">
        <v>177.3</v>
      </c>
      <c r="I13" s="4" t="s">
        <v>266</v>
      </c>
      <c r="J13" s="4" t="s">
        <v>360</v>
      </c>
    </row>
    <row r="14" spans="1:10" x14ac:dyDescent="0.25">
      <c r="A14" s="2" t="s">
        <v>44</v>
      </c>
      <c r="B14" s="4">
        <v>173</v>
      </c>
      <c r="C14" s="4" t="s">
        <v>281</v>
      </c>
      <c r="D14" s="4" t="s">
        <v>282</v>
      </c>
      <c r="E14" s="4"/>
      <c r="F14" s="4"/>
      <c r="G14" s="4"/>
      <c r="H14" s="4"/>
      <c r="I14" s="4"/>
      <c r="J14" s="4"/>
    </row>
    <row r="15" spans="1:10" x14ac:dyDescent="0.25">
      <c r="A15" s="2" t="s">
        <v>45</v>
      </c>
      <c r="B15" s="4">
        <v>176</v>
      </c>
      <c r="C15" s="4" t="s">
        <v>262</v>
      </c>
      <c r="D15" s="4" t="s">
        <v>16</v>
      </c>
      <c r="E15" s="4"/>
      <c r="F15" s="4"/>
      <c r="G15" s="4"/>
      <c r="H15" s="4"/>
      <c r="I15" s="4"/>
      <c r="J15" s="4"/>
    </row>
    <row r="16" spans="1:10" x14ac:dyDescent="0.25">
      <c r="A16" s="2" t="s">
        <v>46</v>
      </c>
      <c r="B16" s="4">
        <v>171</v>
      </c>
      <c r="C16" s="4" t="s">
        <v>270</v>
      </c>
      <c r="D16" s="4" t="s">
        <v>15</v>
      </c>
      <c r="E16" s="4"/>
      <c r="F16" s="4"/>
      <c r="G16" s="4"/>
      <c r="H16" s="4">
        <v>148</v>
      </c>
      <c r="I16" s="4"/>
      <c r="J16" s="4"/>
    </row>
    <row r="17" spans="1:10" x14ac:dyDescent="0.25">
      <c r="A17" s="2" t="s">
        <v>47</v>
      </c>
      <c r="B17" s="4">
        <v>172</v>
      </c>
      <c r="C17" s="4" t="s">
        <v>268</v>
      </c>
      <c r="D17" s="4" t="s">
        <v>15</v>
      </c>
      <c r="E17" s="4"/>
      <c r="F17" s="4"/>
      <c r="G17" s="4"/>
      <c r="H17" s="4">
        <v>172</v>
      </c>
      <c r="I17" s="4" t="s">
        <v>359</v>
      </c>
      <c r="J17" s="4" t="s">
        <v>15</v>
      </c>
    </row>
    <row r="18" spans="1:10" x14ac:dyDescent="0.25">
      <c r="A18" s="2" t="s">
        <v>48</v>
      </c>
      <c r="B18" s="4">
        <v>180</v>
      </c>
      <c r="C18" s="4" t="s">
        <v>297</v>
      </c>
      <c r="D18" s="4" t="s">
        <v>264</v>
      </c>
      <c r="E18" s="4"/>
      <c r="F18" s="4"/>
      <c r="G18" s="4"/>
      <c r="H18" s="4">
        <v>160</v>
      </c>
      <c r="I18" s="4" t="s">
        <v>403</v>
      </c>
      <c r="J18" s="4" t="s">
        <v>264</v>
      </c>
    </row>
    <row r="19" spans="1:10" x14ac:dyDescent="0.25">
      <c r="A19" s="2" t="s">
        <v>49</v>
      </c>
      <c r="B19" s="4">
        <v>144</v>
      </c>
      <c r="C19" s="4" t="s">
        <v>283</v>
      </c>
      <c r="D19" s="4" t="s">
        <v>278</v>
      </c>
      <c r="E19" s="4"/>
      <c r="F19" s="4"/>
      <c r="G19" s="4"/>
      <c r="H19" s="4">
        <v>133</v>
      </c>
      <c r="I19" s="4" t="s">
        <v>283</v>
      </c>
      <c r="J19" s="4" t="s">
        <v>278</v>
      </c>
    </row>
    <row r="20" spans="1:10" x14ac:dyDescent="0.25">
      <c r="A20" s="2" t="s">
        <v>50</v>
      </c>
      <c r="B20" s="4">
        <v>153</v>
      </c>
      <c r="C20" s="4" t="s">
        <v>209</v>
      </c>
      <c r="D20" s="4" t="s">
        <v>264</v>
      </c>
      <c r="E20" s="4"/>
      <c r="F20" s="4"/>
      <c r="G20" s="4"/>
      <c r="H20" s="4">
        <v>150</v>
      </c>
      <c r="I20" s="4" t="s">
        <v>209</v>
      </c>
      <c r="J20" s="4" t="s">
        <v>264</v>
      </c>
    </row>
    <row r="21" spans="1:10" x14ac:dyDescent="0.25">
      <c r="A21" s="2" t="s">
        <v>51</v>
      </c>
      <c r="B21" s="4"/>
      <c r="C21" s="4"/>
      <c r="D21" s="4"/>
      <c r="E21" s="4">
        <v>159</v>
      </c>
      <c r="F21" s="4" t="s">
        <v>304</v>
      </c>
      <c r="G21" s="4" t="s">
        <v>16</v>
      </c>
      <c r="H21" s="4"/>
      <c r="I21" s="4"/>
      <c r="J21" s="4"/>
    </row>
    <row r="22" spans="1:10" x14ac:dyDescent="0.25">
      <c r="A22" s="2" t="s">
        <v>52</v>
      </c>
      <c r="B22" s="4"/>
      <c r="C22" s="4"/>
      <c r="D22" s="4"/>
      <c r="E22" s="4">
        <v>155</v>
      </c>
      <c r="F22" s="4" t="s">
        <v>303</v>
      </c>
      <c r="G22" s="4" t="s">
        <v>15</v>
      </c>
      <c r="H22" s="4"/>
      <c r="I22" s="4"/>
      <c r="J22" s="4"/>
    </row>
    <row r="23" spans="1:10" x14ac:dyDescent="0.25">
      <c r="A23" s="2" t="s">
        <v>53</v>
      </c>
      <c r="B23" s="4"/>
      <c r="C23" s="4"/>
      <c r="D23" s="4"/>
      <c r="E23" s="4">
        <v>160</v>
      </c>
      <c r="F23" s="4" t="s">
        <v>328</v>
      </c>
      <c r="G23" s="4" t="s">
        <v>15</v>
      </c>
      <c r="H23" s="4"/>
      <c r="I23" s="4"/>
      <c r="J23" s="4"/>
    </row>
    <row r="24" spans="1:10" x14ac:dyDescent="0.25">
      <c r="A24" s="2" t="s">
        <v>54</v>
      </c>
      <c r="B24" s="4"/>
      <c r="C24" s="4"/>
      <c r="D24" s="4"/>
      <c r="E24" s="4">
        <v>162</v>
      </c>
      <c r="F24" s="4" t="s">
        <v>411</v>
      </c>
      <c r="G24" s="4" t="s">
        <v>16</v>
      </c>
      <c r="H24" s="4"/>
      <c r="I24" s="4"/>
      <c r="J24" s="4"/>
    </row>
    <row r="25" spans="1:10" x14ac:dyDescent="0.25">
      <c r="A25" s="2" t="s">
        <v>55</v>
      </c>
      <c r="B25" s="4"/>
      <c r="C25" s="4"/>
      <c r="D25" s="4"/>
      <c r="E25" s="4">
        <v>152</v>
      </c>
      <c r="F25" s="4" t="s">
        <v>412</v>
      </c>
      <c r="G25" s="4" t="s">
        <v>15</v>
      </c>
      <c r="H25" s="4"/>
      <c r="I25" s="4"/>
      <c r="J25" s="4"/>
    </row>
    <row r="26" spans="1:10" x14ac:dyDescent="0.25">
      <c r="A26" s="2" t="s">
        <v>56</v>
      </c>
      <c r="B26" s="4"/>
      <c r="C26" s="4"/>
      <c r="D26" s="4"/>
      <c r="E26" s="4">
        <v>164</v>
      </c>
      <c r="F26" s="4" t="s">
        <v>345</v>
      </c>
      <c r="G26" s="4"/>
      <c r="H26" s="4"/>
      <c r="I26" s="4"/>
      <c r="J26" s="4"/>
    </row>
    <row r="27" spans="1:10" x14ac:dyDescent="0.25">
      <c r="A27" s="2" t="s">
        <v>57</v>
      </c>
      <c r="B27" s="4"/>
      <c r="C27" s="4"/>
      <c r="D27" s="4"/>
      <c r="E27" s="4">
        <v>156</v>
      </c>
      <c r="F27" s="4" t="s">
        <v>327</v>
      </c>
      <c r="G27" s="4" t="s">
        <v>15</v>
      </c>
      <c r="H27" s="4"/>
      <c r="I27" s="4"/>
      <c r="J27" s="4"/>
    </row>
    <row r="28" spans="1:10" x14ac:dyDescent="0.25">
      <c r="A28" s="2" t="s">
        <v>58</v>
      </c>
      <c r="B28" s="4"/>
      <c r="C28" s="4"/>
      <c r="D28" s="4"/>
      <c r="E28" s="4">
        <v>152</v>
      </c>
      <c r="F28" s="4" t="s">
        <v>345</v>
      </c>
      <c r="G28" s="4"/>
      <c r="H28" s="4"/>
      <c r="I28" s="4"/>
      <c r="J28" s="4"/>
    </row>
    <row r="29" spans="1:10" x14ac:dyDescent="0.25">
      <c r="A29" s="2" t="s">
        <v>59</v>
      </c>
      <c r="B29" s="4"/>
      <c r="C29" s="4"/>
      <c r="D29" s="4"/>
      <c r="E29" s="4">
        <v>162</v>
      </c>
      <c r="F29" s="4" t="s">
        <v>411</v>
      </c>
      <c r="G29" s="4" t="s">
        <v>16</v>
      </c>
      <c r="H29" s="4"/>
      <c r="I29" s="4"/>
      <c r="J29" s="4"/>
    </row>
    <row r="30" spans="1:10" x14ac:dyDescent="0.25">
      <c r="A30" s="2" t="s">
        <v>60</v>
      </c>
      <c r="B30" s="4"/>
      <c r="C30" s="4"/>
      <c r="D30" s="4"/>
      <c r="E30" s="4">
        <v>168</v>
      </c>
      <c r="F30" s="4" t="s">
        <v>411</v>
      </c>
      <c r="G30" s="4" t="s">
        <v>16</v>
      </c>
      <c r="H30" s="4"/>
      <c r="I30" s="4"/>
      <c r="J30" s="4"/>
    </row>
    <row r="31" spans="1:10" x14ac:dyDescent="0.25">
      <c r="A31" s="2" t="s">
        <v>61</v>
      </c>
      <c r="B31" s="4"/>
      <c r="C31" s="4"/>
      <c r="D31" s="4"/>
      <c r="E31" s="4">
        <v>166</v>
      </c>
      <c r="F31" s="4" t="s">
        <v>306</v>
      </c>
      <c r="G31" s="4" t="s">
        <v>16</v>
      </c>
      <c r="H31" s="4"/>
      <c r="I31" s="4"/>
      <c r="J31" s="4"/>
    </row>
    <row r="32" spans="1:10" x14ac:dyDescent="0.25">
      <c r="A32" s="2" t="s">
        <v>62</v>
      </c>
      <c r="B32" s="4">
        <v>168</v>
      </c>
      <c r="C32" s="4" t="s">
        <v>266</v>
      </c>
      <c r="D32" s="4" t="s">
        <v>278</v>
      </c>
      <c r="E32" s="4"/>
      <c r="F32" s="4"/>
      <c r="G32" s="4"/>
      <c r="H32" s="4">
        <v>176</v>
      </c>
      <c r="I32" s="4" t="s">
        <v>369</v>
      </c>
      <c r="J32" s="4" t="s">
        <v>278</v>
      </c>
    </row>
    <row r="33" spans="1:10" x14ac:dyDescent="0.25">
      <c r="A33" s="2" t="s">
        <v>63</v>
      </c>
      <c r="B33" s="4"/>
      <c r="C33" s="4"/>
      <c r="D33" s="4"/>
      <c r="E33" s="4"/>
      <c r="F33" s="4"/>
      <c r="G33" s="4"/>
      <c r="H33" s="4">
        <v>194</v>
      </c>
      <c r="I33" s="4" t="s">
        <v>266</v>
      </c>
      <c r="J33" s="4" t="s">
        <v>16</v>
      </c>
    </row>
    <row r="34" spans="1:10" x14ac:dyDescent="0.25">
      <c r="A34" s="2" t="s">
        <v>64</v>
      </c>
      <c r="B34" s="4">
        <v>200</v>
      </c>
      <c r="C34" s="4" t="s">
        <v>292</v>
      </c>
      <c r="D34" s="4" t="s">
        <v>15</v>
      </c>
      <c r="E34" s="4"/>
      <c r="F34" s="4"/>
      <c r="G34" s="4"/>
      <c r="H34" s="4">
        <v>153</v>
      </c>
      <c r="I34" s="4"/>
      <c r="J34" s="4" t="s">
        <v>367</v>
      </c>
    </row>
    <row r="35" spans="1:10" x14ac:dyDescent="0.25">
      <c r="A35" s="2" t="s">
        <v>65</v>
      </c>
      <c r="B35" s="4">
        <v>165</v>
      </c>
      <c r="C35" s="4"/>
      <c r="D35" s="4" t="s">
        <v>15</v>
      </c>
      <c r="E35" s="4"/>
      <c r="F35" s="4"/>
      <c r="G35" s="4"/>
      <c r="H35" s="4">
        <v>159</v>
      </c>
      <c r="I35" s="4"/>
      <c r="J35" s="4" t="s">
        <v>15</v>
      </c>
    </row>
    <row r="36" spans="1:10" x14ac:dyDescent="0.25">
      <c r="A36" s="2" t="s">
        <v>66</v>
      </c>
      <c r="B36" s="4">
        <v>163</v>
      </c>
      <c r="C36" s="4" t="s">
        <v>408</v>
      </c>
      <c r="D36" s="4" t="s">
        <v>280</v>
      </c>
      <c r="E36" s="4"/>
      <c r="F36" s="4"/>
      <c r="G36" s="4"/>
      <c r="H36" s="4">
        <v>167</v>
      </c>
      <c r="I36" s="4" t="s">
        <v>362</v>
      </c>
      <c r="J36" s="4" t="s">
        <v>278</v>
      </c>
    </row>
    <row r="37" spans="1:10" x14ac:dyDescent="0.25">
      <c r="A37" s="2" t="s">
        <v>67</v>
      </c>
      <c r="B37" s="4">
        <v>168</v>
      </c>
      <c r="C37" s="4"/>
      <c r="D37" s="4"/>
      <c r="E37" s="4"/>
      <c r="F37" s="4"/>
      <c r="G37" s="4"/>
      <c r="H37" s="4">
        <v>168</v>
      </c>
      <c r="I37" s="4" t="s">
        <v>266</v>
      </c>
      <c r="J37" s="4" t="s">
        <v>278</v>
      </c>
    </row>
    <row r="38" spans="1:10" x14ac:dyDescent="0.25">
      <c r="A38" s="2" t="s">
        <v>68</v>
      </c>
      <c r="B38" s="4">
        <v>152</v>
      </c>
      <c r="C38" s="4"/>
      <c r="D38" s="4"/>
      <c r="E38" s="4"/>
      <c r="F38" s="4"/>
      <c r="G38" s="4"/>
      <c r="H38" s="4">
        <v>152</v>
      </c>
      <c r="I38" s="4" t="s">
        <v>209</v>
      </c>
      <c r="J38" s="4" t="s">
        <v>15</v>
      </c>
    </row>
    <row r="39" spans="1:10" x14ac:dyDescent="0.25">
      <c r="A39" s="2" t="s">
        <v>69</v>
      </c>
      <c r="B39" s="4">
        <v>134</v>
      </c>
      <c r="C39" s="4" t="s">
        <v>299</v>
      </c>
      <c r="D39" s="4" t="s">
        <v>16</v>
      </c>
      <c r="E39" s="4"/>
      <c r="F39" s="4"/>
      <c r="G39" s="4"/>
      <c r="H39" s="4"/>
      <c r="I39" s="4"/>
      <c r="J39" s="4"/>
    </row>
    <row r="40" spans="1:10" x14ac:dyDescent="0.25">
      <c r="A40" s="2" t="s">
        <v>70</v>
      </c>
      <c r="B40" s="4">
        <v>150</v>
      </c>
      <c r="C40" s="4" t="s">
        <v>284</v>
      </c>
      <c r="D40" s="4" t="s">
        <v>15</v>
      </c>
      <c r="E40" s="4"/>
      <c r="F40" s="4"/>
      <c r="G40" s="4"/>
      <c r="H40" s="4">
        <v>140</v>
      </c>
      <c r="I40" s="4" t="s">
        <v>209</v>
      </c>
      <c r="J40" s="4" t="s">
        <v>16</v>
      </c>
    </row>
    <row r="41" spans="1:10" x14ac:dyDescent="0.25">
      <c r="A41" s="2" t="s">
        <v>71</v>
      </c>
      <c r="B41" s="4">
        <v>166</v>
      </c>
      <c r="C41" s="4" t="s">
        <v>372</v>
      </c>
      <c r="D41" s="4" t="s">
        <v>16</v>
      </c>
      <c r="E41" s="4">
        <v>151</v>
      </c>
      <c r="F41" s="4" t="s">
        <v>384</v>
      </c>
      <c r="G41" s="4" t="s">
        <v>16</v>
      </c>
      <c r="H41" s="4">
        <v>161</v>
      </c>
      <c r="I41" s="4" t="s">
        <v>353</v>
      </c>
      <c r="J41" s="4" t="s">
        <v>16</v>
      </c>
    </row>
    <row r="42" spans="1:10" x14ac:dyDescent="0.25">
      <c r="A42" s="2" t="s">
        <v>72</v>
      </c>
      <c r="B42" s="4">
        <v>150</v>
      </c>
      <c r="C42" s="4" t="s">
        <v>290</v>
      </c>
      <c r="D42" s="4" t="s">
        <v>16</v>
      </c>
      <c r="E42" s="4"/>
      <c r="F42" s="4"/>
      <c r="G42" s="4"/>
      <c r="H42" s="4"/>
      <c r="I42" s="4"/>
      <c r="J42" s="4"/>
    </row>
    <row r="43" spans="1:10" x14ac:dyDescent="0.25">
      <c r="A43" s="2" t="s">
        <v>73</v>
      </c>
      <c r="B43" s="4">
        <v>163</v>
      </c>
      <c r="C43" s="4" t="s">
        <v>272</v>
      </c>
      <c r="D43" s="4" t="s">
        <v>16</v>
      </c>
      <c r="E43" s="4">
        <v>158</v>
      </c>
      <c r="F43" s="4" t="s">
        <v>413</v>
      </c>
      <c r="G43" s="4" t="s">
        <v>16</v>
      </c>
      <c r="H43" s="4">
        <v>166</v>
      </c>
      <c r="I43" s="4" t="s">
        <v>272</v>
      </c>
      <c r="J43" s="4" t="s">
        <v>16</v>
      </c>
    </row>
    <row r="44" spans="1:10" x14ac:dyDescent="0.25">
      <c r="A44" s="2" t="s">
        <v>74</v>
      </c>
      <c r="B44" s="4"/>
      <c r="C44" s="4"/>
      <c r="D44" s="4"/>
      <c r="E44" s="4" t="s">
        <v>414</v>
      </c>
      <c r="F44" s="4" t="s">
        <v>289</v>
      </c>
      <c r="G44" s="4" t="s">
        <v>308</v>
      </c>
      <c r="H44" s="4">
        <v>164</v>
      </c>
      <c r="I44" s="4" t="s">
        <v>209</v>
      </c>
      <c r="J44" s="4" t="s">
        <v>16</v>
      </c>
    </row>
    <row r="45" spans="1:10" x14ac:dyDescent="0.25">
      <c r="A45" s="2" t="s">
        <v>75</v>
      </c>
      <c r="B45" s="4">
        <v>138</v>
      </c>
      <c r="C45" s="4"/>
      <c r="D45" s="4" t="s">
        <v>257</v>
      </c>
      <c r="E45" s="4"/>
      <c r="F45" s="4"/>
      <c r="G45" s="4"/>
      <c r="H45" s="4">
        <v>147</v>
      </c>
      <c r="I45" s="4"/>
      <c r="J45" s="4" t="s">
        <v>257</v>
      </c>
    </row>
    <row r="46" spans="1:10" x14ac:dyDescent="0.25">
      <c r="A46" s="2" t="s">
        <v>76</v>
      </c>
      <c r="B46" s="4">
        <v>141</v>
      </c>
      <c r="C46" s="4" t="s">
        <v>289</v>
      </c>
      <c r="D46" s="4" t="s">
        <v>15</v>
      </c>
      <c r="E46" s="4" t="s">
        <v>410</v>
      </c>
      <c r="F46" s="4"/>
      <c r="G46" s="4"/>
      <c r="H46" s="4">
        <v>115</v>
      </c>
      <c r="I46" s="4" t="s">
        <v>289</v>
      </c>
      <c r="J46" s="4" t="s">
        <v>282</v>
      </c>
    </row>
    <row r="47" spans="1:10" x14ac:dyDescent="0.25">
      <c r="A47" s="2" t="s">
        <v>77</v>
      </c>
      <c r="B47" s="4"/>
      <c r="C47" s="4"/>
      <c r="D47" s="4"/>
      <c r="E47" s="4">
        <v>133</v>
      </c>
      <c r="F47" s="4" t="s">
        <v>415</v>
      </c>
      <c r="G47" s="4" t="s">
        <v>15</v>
      </c>
      <c r="H47" s="4"/>
      <c r="I47" s="4"/>
      <c r="J47" s="4"/>
    </row>
    <row r="48" spans="1:10" x14ac:dyDescent="0.25">
      <c r="A48" s="2" t="s">
        <v>78</v>
      </c>
      <c r="B48" s="4"/>
      <c r="C48" s="4"/>
      <c r="D48" s="4"/>
      <c r="E48" s="4">
        <v>162</v>
      </c>
      <c r="F48" s="4" t="s">
        <v>313</v>
      </c>
      <c r="G48" s="4" t="s">
        <v>15</v>
      </c>
      <c r="H48" s="4"/>
      <c r="I48" s="4"/>
      <c r="J48" s="4"/>
    </row>
    <row r="49" spans="1:10" x14ac:dyDescent="0.25">
      <c r="A49" s="2" t="s">
        <v>79</v>
      </c>
      <c r="B49" s="4"/>
      <c r="C49" s="4"/>
      <c r="D49" s="4"/>
      <c r="E49" s="4">
        <v>143</v>
      </c>
      <c r="F49" s="4" t="s">
        <v>312</v>
      </c>
      <c r="G49" s="4" t="s">
        <v>15</v>
      </c>
      <c r="H49" s="4"/>
      <c r="I49" s="4"/>
      <c r="J49" s="4"/>
    </row>
    <row r="50" spans="1:10" x14ac:dyDescent="0.25">
      <c r="A50" s="2" t="s">
        <v>80</v>
      </c>
      <c r="B50" s="4"/>
      <c r="C50" s="4"/>
      <c r="D50" s="4"/>
      <c r="E50" s="4">
        <v>149</v>
      </c>
      <c r="F50" s="4" t="s">
        <v>315</v>
      </c>
      <c r="G50" s="4" t="s">
        <v>16</v>
      </c>
      <c r="H50" s="4"/>
      <c r="I50" s="4"/>
      <c r="J50" s="4"/>
    </row>
    <row r="51" spans="1:10" x14ac:dyDescent="0.25">
      <c r="A51" s="2" t="s">
        <v>81</v>
      </c>
      <c r="B51" s="4"/>
      <c r="C51" s="4"/>
      <c r="D51" s="4"/>
      <c r="E51" s="4">
        <v>165</v>
      </c>
      <c r="F51" s="4" t="s">
        <v>417</v>
      </c>
      <c r="G51" s="4" t="s">
        <v>15</v>
      </c>
      <c r="H51" s="4"/>
      <c r="I51" s="4"/>
      <c r="J51" s="4"/>
    </row>
    <row r="52" spans="1:10" x14ac:dyDescent="0.25">
      <c r="A52" s="2" t="s">
        <v>82</v>
      </c>
      <c r="B52" s="4">
        <v>120.3</v>
      </c>
      <c r="C52" s="4" t="s">
        <v>209</v>
      </c>
      <c r="D52" s="4" t="s">
        <v>15</v>
      </c>
      <c r="E52" s="4">
        <v>140.80000000000001</v>
      </c>
      <c r="F52" s="4" t="s">
        <v>346</v>
      </c>
      <c r="G52" s="4" t="s">
        <v>15</v>
      </c>
      <c r="H52" s="4"/>
      <c r="I52" s="4"/>
      <c r="J52" s="4"/>
    </row>
    <row r="53" spans="1:10" x14ac:dyDescent="0.25">
      <c r="A53" s="2" t="s">
        <v>83</v>
      </c>
      <c r="B53" s="4"/>
      <c r="C53" s="4"/>
      <c r="D53" s="4"/>
      <c r="E53" s="4">
        <v>148</v>
      </c>
      <c r="F53" s="4" t="s">
        <v>318</v>
      </c>
      <c r="G53" s="4" t="s">
        <v>16</v>
      </c>
      <c r="H53" s="4"/>
      <c r="I53" s="4"/>
      <c r="J53" s="4"/>
    </row>
    <row r="54" spans="1:10" x14ac:dyDescent="0.25">
      <c r="A54" s="2" t="s">
        <v>84</v>
      </c>
      <c r="B54" s="4"/>
      <c r="C54" s="4"/>
      <c r="D54" s="4"/>
      <c r="E54" s="4">
        <v>145</v>
      </c>
      <c r="F54" s="4" t="s">
        <v>318</v>
      </c>
      <c r="G54" s="4" t="s">
        <v>16</v>
      </c>
      <c r="H54" s="4"/>
      <c r="I54" s="4"/>
      <c r="J54" s="4"/>
    </row>
    <row r="55" spans="1:10" x14ac:dyDescent="0.25">
      <c r="A55" s="2" t="s">
        <v>85</v>
      </c>
      <c r="B55" s="4">
        <v>150</v>
      </c>
      <c r="C55" s="4" t="s">
        <v>363</v>
      </c>
      <c r="D55" s="4" t="s">
        <v>15</v>
      </c>
      <c r="E55" s="4"/>
      <c r="F55" s="4"/>
      <c r="G55" s="4"/>
      <c r="H55" s="4">
        <v>140</v>
      </c>
      <c r="I55" s="4" t="s">
        <v>363</v>
      </c>
      <c r="J55" s="4" t="s">
        <v>15</v>
      </c>
    </row>
    <row r="56" spans="1:10" x14ac:dyDescent="0.25">
      <c r="A56" s="2" t="s">
        <v>86</v>
      </c>
      <c r="B56" s="4"/>
      <c r="C56" s="4"/>
      <c r="D56" s="4"/>
      <c r="E56" s="4">
        <v>195</v>
      </c>
      <c r="F56" s="4" t="s">
        <v>266</v>
      </c>
      <c r="G56" s="4" t="s">
        <v>323</v>
      </c>
      <c r="H56" s="4"/>
      <c r="I56" s="4"/>
      <c r="J56" s="4"/>
    </row>
    <row r="57" spans="1:10" x14ac:dyDescent="0.25">
      <c r="A57" s="2" t="s">
        <v>87</v>
      </c>
      <c r="B57" s="4"/>
      <c r="C57" s="4"/>
      <c r="D57" s="4"/>
      <c r="E57" s="4">
        <v>163</v>
      </c>
      <c r="F57" s="4" t="s">
        <v>324</v>
      </c>
      <c r="G57" s="4" t="s">
        <v>15</v>
      </c>
      <c r="H57" s="4"/>
      <c r="I57" s="4"/>
      <c r="J57" s="4"/>
    </row>
    <row r="58" spans="1:10" x14ac:dyDescent="0.25">
      <c r="A58" s="2" t="s">
        <v>88</v>
      </c>
      <c r="B58" s="4"/>
      <c r="C58" s="4"/>
      <c r="D58" s="4"/>
      <c r="E58" s="4"/>
      <c r="F58" s="4"/>
      <c r="G58" s="4"/>
      <c r="H58" s="4">
        <v>156</v>
      </c>
      <c r="I58" s="4" t="s">
        <v>266</v>
      </c>
      <c r="J58" s="4" t="s">
        <v>15</v>
      </c>
    </row>
    <row r="59" spans="1:10" x14ac:dyDescent="0.25">
      <c r="A59" s="2" t="s">
        <v>89</v>
      </c>
      <c r="B59" s="4"/>
      <c r="C59" s="4"/>
      <c r="D59" s="4"/>
      <c r="E59" s="4"/>
      <c r="F59" s="4"/>
      <c r="G59" s="4"/>
      <c r="H59" s="4">
        <v>174</v>
      </c>
      <c r="I59" s="4" t="s">
        <v>289</v>
      </c>
      <c r="J59" s="4" t="s">
        <v>15</v>
      </c>
    </row>
    <row r="60" spans="1:10" x14ac:dyDescent="0.25">
      <c r="A60" s="2" t="s">
        <v>90</v>
      </c>
      <c r="B60" s="4">
        <v>174</v>
      </c>
      <c r="C60" s="4" t="s">
        <v>291</v>
      </c>
      <c r="D60" s="4" t="s">
        <v>15</v>
      </c>
      <c r="E60" s="4"/>
      <c r="F60" s="4"/>
      <c r="G60" s="4"/>
      <c r="H60" s="4">
        <v>172</v>
      </c>
      <c r="I60" s="4" t="s">
        <v>291</v>
      </c>
      <c r="J60" s="4" t="s">
        <v>15</v>
      </c>
    </row>
    <row r="61" spans="1:10" x14ac:dyDescent="0.25">
      <c r="A61" s="2" t="s">
        <v>91</v>
      </c>
      <c r="B61" s="4">
        <v>158</v>
      </c>
      <c r="C61" s="4"/>
      <c r="D61" s="4" t="s">
        <v>15</v>
      </c>
      <c r="E61" s="4"/>
      <c r="F61" s="4"/>
      <c r="G61" s="4"/>
      <c r="H61" s="4">
        <v>152</v>
      </c>
      <c r="I61" s="4" t="s">
        <v>209</v>
      </c>
      <c r="J61" s="4" t="s">
        <v>278</v>
      </c>
    </row>
    <row r="62" spans="1:10" x14ac:dyDescent="0.25">
      <c r="A62" s="2" t="s">
        <v>92</v>
      </c>
      <c r="B62" s="4">
        <v>200</v>
      </c>
      <c r="C62" s="4" t="s">
        <v>209</v>
      </c>
      <c r="D62" s="4" t="s">
        <v>257</v>
      </c>
      <c r="E62" s="4"/>
      <c r="F62" s="4"/>
      <c r="G62" s="4"/>
      <c r="H62" s="4">
        <v>160</v>
      </c>
      <c r="I62" s="4" t="s">
        <v>209</v>
      </c>
      <c r="J62" s="4" t="s">
        <v>280</v>
      </c>
    </row>
    <row r="63" spans="1:10" x14ac:dyDescent="0.25">
      <c r="A63" s="2" t="s">
        <v>93</v>
      </c>
      <c r="B63" s="4">
        <v>166</v>
      </c>
      <c r="C63" s="4" t="s">
        <v>266</v>
      </c>
      <c r="D63" s="4" t="s">
        <v>257</v>
      </c>
      <c r="E63" s="4"/>
      <c r="F63" s="4"/>
      <c r="G63" s="4"/>
      <c r="H63" s="4" t="s">
        <v>428</v>
      </c>
      <c r="I63" s="4" t="s">
        <v>266</v>
      </c>
      <c r="J63" s="4" t="s">
        <v>365</v>
      </c>
    </row>
    <row r="64" spans="1:10" x14ac:dyDescent="0.25">
      <c r="A64" s="2" t="s">
        <v>94</v>
      </c>
      <c r="B64" s="4">
        <v>142</v>
      </c>
      <c r="C64" s="4" t="s">
        <v>209</v>
      </c>
      <c r="D64" s="4" t="s">
        <v>257</v>
      </c>
      <c r="E64" s="4"/>
      <c r="F64" s="4"/>
      <c r="G64" s="4"/>
      <c r="H64" s="4">
        <v>143</v>
      </c>
      <c r="I64" s="4" t="s">
        <v>209</v>
      </c>
      <c r="J64" s="4" t="s">
        <v>368</v>
      </c>
    </row>
    <row r="65" spans="1:10" x14ac:dyDescent="0.25">
      <c r="A65" s="2" t="s">
        <v>95</v>
      </c>
      <c r="B65" s="4">
        <v>164</v>
      </c>
      <c r="C65" s="4" t="s">
        <v>376</v>
      </c>
      <c r="D65" s="4" t="s">
        <v>277</v>
      </c>
      <c r="E65" s="4">
        <v>173</v>
      </c>
      <c r="F65" s="4" t="s">
        <v>376</v>
      </c>
      <c r="G65" s="4" t="s">
        <v>257</v>
      </c>
      <c r="H65" s="4">
        <v>171</v>
      </c>
      <c r="I65" s="4" t="s">
        <v>266</v>
      </c>
      <c r="J65" s="4" t="s">
        <v>361</v>
      </c>
    </row>
    <row r="66" spans="1:10" x14ac:dyDescent="0.25">
      <c r="A66" s="2" t="s">
        <v>96</v>
      </c>
      <c r="B66" s="4">
        <v>154</v>
      </c>
      <c r="C66" s="4" t="s">
        <v>209</v>
      </c>
      <c r="D66" s="4" t="s">
        <v>278</v>
      </c>
      <c r="E66" s="4"/>
      <c r="F66" s="4"/>
      <c r="G66" s="4"/>
      <c r="H66" s="4">
        <v>152</v>
      </c>
      <c r="I66" s="4" t="s">
        <v>209</v>
      </c>
      <c r="J66" s="4" t="s">
        <v>278</v>
      </c>
    </row>
    <row r="67" spans="1:10" x14ac:dyDescent="0.25">
      <c r="A67" s="2" t="s">
        <v>97</v>
      </c>
      <c r="B67" s="4"/>
      <c r="C67" s="4"/>
      <c r="D67" s="4"/>
      <c r="E67" s="4">
        <v>135</v>
      </c>
      <c r="F67" s="4" t="s">
        <v>324</v>
      </c>
      <c r="G67" s="4" t="s">
        <v>15</v>
      </c>
      <c r="H67" s="4"/>
      <c r="I67" s="4"/>
      <c r="J67" s="4"/>
    </row>
    <row r="68" spans="1:10" x14ac:dyDescent="0.25">
      <c r="A68" s="2" t="s">
        <v>98</v>
      </c>
      <c r="B68" s="4">
        <v>165</v>
      </c>
      <c r="C68" s="4" t="s">
        <v>296</v>
      </c>
      <c r="D68" s="4" t="s">
        <v>15</v>
      </c>
      <c r="E68" s="4">
        <v>138</v>
      </c>
      <c r="F68" s="4" t="s">
        <v>337</v>
      </c>
      <c r="G68" s="4" t="s">
        <v>16</v>
      </c>
      <c r="H68" s="4">
        <v>170</v>
      </c>
      <c r="I68" s="4" t="s">
        <v>296</v>
      </c>
      <c r="J68" s="4" t="s">
        <v>15</v>
      </c>
    </row>
    <row r="69" spans="1:10" x14ac:dyDescent="0.25">
      <c r="A69" s="2" t="s">
        <v>99</v>
      </c>
      <c r="B69" s="4"/>
      <c r="C69" s="4"/>
      <c r="D69" s="4"/>
      <c r="E69" s="4">
        <v>157</v>
      </c>
      <c r="F69" s="4" t="s">
        <v>331</v>
      </c>
      <c r="G69" s="4" t="s">
        <v>15</v>
      </c>
      <c r="H69" s="4"/>
      <c r="I69" s="4"/>
      <c r="J69" s="4"/>
    </row>
    <row r="70" spans="1:10" x14ac:dyDescent="0.25">
      <c r="A70" s="2" t="s">
        <v>100</v>
      </c>
      <c r="B70" s="4"/>
      <c r="C70" s="4"/>
      <c r="D70" s="4"/>
      <c r="E70" s="4">
        <v>130</v>
      </c>
      <c r="F70" s="4" t="s">
        <v>337</v>
      </c>
      <c r="G70" s="4" t="s">
        <v>15</v>
      </c>
      <c r="H70" s="4"/>
      <c r="I70" s="4"/>
      <c r="J70" s="4"/>
    </row>
    <row r="71" spans="1:10" x14ac:dyDescent="0.25">
      <c r="A71" s="2" t="s">
        <v>101</v>
      </c>
      <c r="B71" s="4">
        <v>142</v>
      </c>
      <c r="C71" s="4" t="s">
        <v>271</v>
      </c>
      <c r="D71" s="4" t="s">
        <v>15</v>
      </c>
      <c r="E71" s="4"/>
      <c r="F71" s="4"/>
      <c r="G71" s="4"/>
      <c r="H71" s="4">
        <v>145</v>
      </c>
      <c r="I71" s="4" t="s">
        <v>271</v>
      </c>
      <c r="J71" s="4" t="s">
        <v>15</v>
      </c>
    </row>
    <row r="72" spans="1:10" x14ac:dyDescent="0.25">
      <c r="A72" s="2" t="s">
        <v>102</v>
      </c>
      <c r="B72" s="4"/>
      <c r="C72" s="4"/>
      <c r="D72" s="4"/>
      <c r="E72" s="4">
        <v>162</v>
      </c>
      <c r="F72" s="4" t="s">
        <v>263</v>
      </c>
      <c r="G72" s="4" t="s">
        <v>15</v>
      </c>
      <c r="H72" s="4"/>
      <c r="I72" s="4"/>
      <c r="J72" s="4"/>
    </row>
    <row r="73" spans="1:10" x14ac:dyDescent="0.25">
      <c r="A73" s="2" t="s">
        <v>103</v>
      </c>
      <c r="B73" s="4"/>
      <c r="C73" s="4"/>
      <c r="D73" s="4"/>
      <c r="E73" s="4">
        <v>146</v>
      </c>
      <c r="F73" s="4" t="s">
        <v>289</v>
      </c>
      <c r="G73" s="4" t="s">
        <v>15</v>
      </c>
      <c r="H73" s="4"/>
      <c r="I73" s="4"/>
      <c r="J73" s="4"/>
    </row>
    <row r="74" spans="1:10" x14ac:dyDescent="0.25">
      <c r="A74" s="2" t="s">
        <v>104</v>
      </c>
      <c r="B74" s="4"/>
      <c r="C74" s="4"/>
      <c r="D74" s="4"/>
      <c r="E74" s="4">
        <v>155</v>
      </c>
      <c r="F74" s="4"/>
      <c r="G74" s="4" t="s">
        <v>15</v>
      </c>
      <c r="H74" s="4"/>
      <c r="I74" s="4"/>
      <c r="J74" s="4"/>
    </row>
    <row r="75" spans="1:10" x14ac:dyDescent="0.25">
      <c r="A75" s="2" t="s">
        <v>105</v>
      </c>
      <c r="B75" s="4">
        <v>147</v>
      </c>
      <c r="C75" s="4" t="s">
        <v>273</v>
      </c>
      <c r="D75" s="4" t="s">
        <v>274</v>
      </c>
      <c r="E75" s="4">
        <v>157</v>
      </c>
      <c r="F75" s="4" t="s">
        <v>273</v>
      </c>
      <c r="G75" s="4" t="s">
        <v>274</v>
      </c>
      <c r="H75" s="4">
        <v>150</v>
      </c>
      <c r="I75" s="4" t="s">
        <v>273</v>
      </c>
      <c r="J75" s="4" t="s">
        <v>274</v>
      </c>
    </row>
    <row r="76" spans="1:10" x14ac:dyDescent="0.25">
      <c r="A76" s="2" t="s">
        <v>106</v>
      </c>
      <c r="B76" s="4"/>
      <c r="C76" s="4"/>
      <c r="D76" s="4"/>
      <c r="E76" s="4">
        <v>136</v>
      </c>
      <c r="F76" s="4" t="s">
        <v>261</v>
      </c>
      <c r="G76" s="4" t="s">
        <v>15</v>
      </c>
      <c r="H76" s="4"/>
      <c r="I76" s="4"/>
      <c r="J76" s="4"/>
    </row>
    <row r="77" spans="1:10" x14ac:dyDescent="0.25">
      <c r="A77" s="2" t="s">
        <v>107</v>
      </c>
      <c r="B77" s="4"/>
      <c r="C77" s="4"/>
      <c r="D77" s="4"/>
      <c r="E77" s="4">
        <v>149</v>
      </c>
      <c r="F77" s="4" t="s">
        <v>320</v>
      </c>
      <c r="G77" s="4" t="s">
        <v>15</v>
      </c>
      <c r="H77" s="4"/>
      <c r="I77" s="4"/>
      <c r="J77" s="4"/>
    </row>
    <row r="78" spans="1:10" x14ac:dyDescent="0.25">
      <c r="A78" s="2" t="s">
        <v>108</v>
      </c>
      <c r="B78" s="4">
        <v>152</v>
      </c>
      <c r="C78" s="4"/>
      <c r="D78" s="4"/>
      <c r="E78" s="4"/>
      <c r="F78" s="4"/>
      <c r="G78" s="4"/>
      <c r="H78" s="4">
        <v>151</v>
      </c>
      <c r="I78" s="4" t="s">
        <v>266</v>
      </c>
      <c r="J78" s="4" t="s">
        <v>355</v>
      </c>
    </row>
    <row r="79" spans="1:10" x14ac:dyDescent="0.25">
      <c r="A79" s="2" t="s">
        <v>109</v>
      </c>
      <c r="B79" s="4">
        <v>147</v>
      </c>
      <c r="C79" s="4" t="s">
        <v>295</v>
      </c>
      <c r="D79" s="4" t="s">
        <v>15</v>
      </c>
      <c r="E79" s="4">
        <v>153</v>
      </c>
      <c r="F79" s="4"/>
      <c r="G79" s="4" t="s">
        <v>15</v>
      </c>
      <c r="H79" s="4"/>
      <c r="I79" s="4"/>
      <c r="J79" s="4"/>
    </row>
    <row r="80" spans="1:10" x14ac:dyDescent="0.25">
      <c r="A80" s="2" t="s">
        <v>110</v>
      </c>
      <c r="B80" s="4"/>
      <c r="C80" s="4"/>
      <c r="D80" s="4"/>
      <c r="E80" s="4">
        <v>150</v>
      </c>
      <c r="F80" s="4"/>
      <c r="G80" s="4" t="s">
        <v>15</v>
      </c>
      <c r="H80" s="4"/>
      <c r="I80" s="4"/>
      <c r="J80" s="4"/>
    </row>
    <row r="81" spans="1:10" x14ac:dyDescent="0.25">
      <c r="A81" s="2" t="s">
        <v>111</v>
      </c>
      <c r="B81" s="4"/>
      <c r="C81" s="4"/>
      <c r="D81" s="4"/>
      <c r="E81" s="4">
        <v>160</v>
      </c>
      <c r="F81" s="4"/>
      <c r="G81" s="4" t="s">
        <v>15</v>
      </c>
      <c r="H81" s="4"/>
      <c r="I81" s="4"/>
      <c r="J81" s="4"/>
    </row>
    <row r="82" spans="1:10" x14ac:dyDescent="0.25">
      <c r="A82" s="2" t="s">
        <v>112</v>
      </c>
      <c r="B82" s="4"/>
      <c r="C82" s="4"/>
      <c r="D82" s="4"/>
      <c r="E82" s="4">
        <v>190</v>
      </c>
      <c r="F82" s="4" t="s">
        <v>352</v>
      </c>
      <c r="G82" s="4" t="s">
        <v>16</v>
      </c>
      <c r="H82" s="4"/>
      <c r="I82" s="4"/>
      <c r="J82" s="4"/>
    </row>
    <row r="83" spans="1:10" x14ac:dyDescent="0.25">
      <c r="A83" s="2" t="s">
        <v>113</v>
      </c>
      <c r="B83" s="4"/>
      <c r="C83" s="4"/>
      <c r="D83" s="4"/>
      <c r="E83" s="4">
        <v>146</v>
      </c>
      <c r="F83" s="4" t="s">
        <v>345</v>
      </c>
      <c r="G83" s="4" t="s">
        <v>16</v>
      </c>
      <c r="H83" s="4"/>
      <c r="I83" s="4"/>
      <c r="J83" s="4"/>
    </row>
    <row r="84" spans="1:10" x14ac:dyDescent="0.25">
      <c r="A84" s="2" t="s">
        <v>114</v>
      </c>
      <c r="B84" s="4"/>
      <c r="C84" s="4"/>
      <c r="D84" s="4"/>
      <c r="E84" s="4">
        <v>199</v>
      </c>
      <c r="F84" s="4" t="s">
        <v>281</v>
      </c>
      <c r="G84" s="4" t="s">
        <v>310</v>
      </c>
      <c r="H84" s="4"/>
      <c r="I84" s="4"/>
      <c r="J84" s="4"/>
    </row>
    <row r="85" spans="1:10" x14ac:dyDescent="0.25">
      <c r="A85" s="2" t="s">
        <v>115</v>
      </c>
      <c r="B85" s="4"/>
      <c r="C85" s="4"/>
      <c r="D85" s="4"/>
      <c r="E85" s="4" t="s">
        <v>416</v>
      </c>
      <c r="F85" s="4"/>
      <c r="G85" s="4" t="s">
        <v>314</v>
      </c>
      <c r="H85" s="4"/>
      <c r="I85" s="4"/>
      <c r="J85" s="4"/>
    </row>
    <row r="86" spans="1:10" x14ac:dyDescent="0.25">
      <c r="A86" s="2" t="s">
        <v>116</v>
      </c>
      <c r="B86" s="4">
        <v>166</v>
      </c>
      <c r="C86" s="4" t="s">
        <v>261</v>
      </c>
      <c r="D86" s="4" t="s">
        <v>15</v>
      </c>
      <c r="E86" s="4">
        <v>152</v>
      </c>
      <c r="F86" s="4" t="s">
        <v>261</v>
      </c>
      <c r="G86" s="4" t="s">
        <v>15</v>
      </c>
      <c r="H86" s="4">
        <v>154</v>
      </c>
      <c r="I86" s="4" t="s">
        <v>261</v>
      </c>
      <c r="J86" s="4" t="s">
        <v>15</v>
      </c>
    </row>
    <row r="87" spans="1:10" x14ac:dyDescent="0.25">
      <c r="A87" s="2" t="s">
        <v>117</v>
      </c>
      <c r="B87" s="4" t="s">
        <v>405</v>
      </c>
      <c r="C87" s="4"/>
      <c r="D87" s="4"/>
      <c r="E87" s="4"/>
      <c r="F87" s="4"/>
      <c r="G87" s="4"/>
      <c r="H87" s="4" t="s">
        <v>425</v>
      </c>
      <c r="I87" s="4"/>
      <c r="J87" s="4" t="s">
        <v>257</v>
      </c>
    </row>
    <row r="88" spans="1:10" x14ac:dyDescent="0.25">
      <c r="A88" s="2" t="s">
        <v>118</v>
      </c>
      <c r="B88" s="4">
        <v>157</v>
      </c>
      <c r="C88" s="4" t="s">
        <v>209</v>
      </c>
      <c r="D88" s="4" t="s">
        <v>15</v>
      </c>
      <c r="E88" s="4">
        <v>138</v>
      </c>
      <c r="F88" s="4" t="s">
        <v>209</v>
      </c>
      <c r="G88" s="4" t="s">
        <v>15</v>
      </c>
      <c r="H88" s="4"/>
      <c r="I88" s="4"/>
      <c r="J88" s="4"/>
    </row>
    <row r="89" spans="1:10" x14ac:dyDescent="0.25">
      <c r="A89" s="2" t="s">
        <v>119</v>
      </c>
      <c r="B89" s="4"/>
      <c r="C89" s="4"/>
      <c r="D89" s="4"/>
      <c r="E89" s="4">
        <v>200</v>
      </c>
      <c r="F89" s="4" t="s">
        <v>289</v>
      </c>
      <c r="G89" s="4" t="s">
        <v>15</v>
      </c>
      <c r="H89" s="4"/>
      <c r="I89" s="4"/>
      <c r="J89" s="4"/>
    </row>
    <row r="90" spans="1:10" x14ac:dyDescent="0.25">
      <c r="A90" s="2" t="s">
        <v>120</v>
      </c>
      <c r="B90" s="4">
        <v>161</v>
      </c>
      <c r="C90" s="4" t="s">
        <v>286</v>
      </c>
      <c r="D90" s="4" t="s">
        <v>16</v>
      </c>
      <c r="E90" s="4"/>
      <c r="F90" s="4"/>
      <c r="G90" s="4"/>
      <c r="H90" s="4">
        <v>181</v>
      </c>
      <c r="I90" s="4" t="s">
        <v>286</v>
      </c>
      <c r="J90" s="4" t="s">
        <v>16</v>
      </c>
    </row>
    <row r="91" spans="1:10" x14ac:dyDescent="0.25">
      <c r="A91" s="2" t="s">
        <v>121</v>
      </c>
      <c r="B91" s="4"/>
      <c r="C91" s="4"/>
      <c r="D91" s="4"/>
      <c r="E91" s="4"/>
      <c r="F91" s="4"/>
      <c r="G91" s="4"/>
      <c r="H91" s="4">
        <v>180.8</v>
      </c>
      <c r="I91" s="4"/>
      <c r="J91" s="4" t="s">
        <v>15</v>
      </c>
    </row>
    <row r="92" spans="1:10" x14ac:dyDescent="0.25">
      <c r="A92" s="2" t="s">
        <v>122</v>
      </c>
      <c r="B92" s="4">
        <v>140</v>
      </c>
      <c r="C92" s="4" t="s">
        <v>298</v>
      </c>
      <c r="D92" s="4" t="s">
        <v>264</v>
      </c>
      <c r="E92" s="4"/>
      <c r="F92" s="4"/>
      <c r="G92" s="4"/>
      <c r="H92" s="4"/>
      <c r="I92" s="4"/>
      <c r="J92" s="4"/>
    </row>
    <row r="93" spans="1:10" x14ac:dyDescent="0.25">
      <c r="A93" s="2" t="s">
        <v>123</v>
      </c>
      <c r="B93" s="4">
        <v>157</v>
      </c>
      <c r="C93" s="4" t="s">
        <v>209</v>
      </c>
      <c r="D93" s="4" t="s">
        <v>264</v>
      </c>
      <c r="E93" s="4">
        <v>150</v>
      </c>
      <c r="F93" s="4" t="s">
        <v>329</v>
      </c>
      <c r="G93" s="4" t="s">
        <v>15</v>
      </c>
      <c r="H93" s="4">
        <v>156</v>
      </c>
      <c r="I93" s="4" t="s">
        <v>209</v>
      </c>
      <c r="J93" s="4" t="s">
        <v>264</v>
      </c>
    </row>
    <row r="94" spans="1:10" x14ac:dyDescent="0.25">
      <c r="A94" s="2" t="s">
        <v>124</v>
      </c>
      <c r="B94" s="4"/>
      <c r="C94" s="4"/>
      <c r="D94" s="4"/>
      <c r="E94" s="4" t="s">
        <v>418</v>
      </c>
      <c r="F94" s="4" t="s">
        <v>286</v>
      </c>
      <c r="G94" s="4" t="s">
        <v>15</v>
      </c>
      <c r="H94" s="4"/>
      <c r="I94" s="4"/>
      <c r="J94" s="4"/>
    </row>
    <row r="95" spans="1:10" x14ac:dyDescent="0.25">
      <c r="A95" s="2" t="s">
        <v>125</v>
      </c>
      <c r="B95" s="4"/>
      <c r="C95" s="4"/>
      <c r="D95" s="4"/>
      <c r="E95" s="4">
        <v>186</v>
      </c>
      <c r="F95" s="4" t="s">
        <v>342</v>
      </c>
      <c r="G95" s="4" t="s">
        <v>15</v>
      </c>
      <c r="H95" s="4"/>
      <c r="I95" s="4"/>
      <c r="J95" s="4"/>
    </row>
    <row r="96" spans="1:10" x14ac:dyDescent="0.25">
      <c r="A96" s="2" t="s">
        <v>126</v>
      </c>
      <c r="B96" s="4" t="s">
        <v>407</v>
      </c>
      <c r="C96" s="4" t="s">
        <v>16</v>
      </c>
      <c r="D96" s="4" t="s">
        <v>16</v>
      </c>
      <c r="E96" s="4"/>
      <c r="F96" s="4"/>
      <c r="G96" s="4"/>
      <c r="H96" s="4" t="s">
        <v>427</v>
      </c>
      <c r="I96" s="4" t="s">
        <v>16</v>
      </c>
      <c r="J96" s="4" t="s">
        <v>16</v>
      </c>
    </row>
    <row r="97" spans="1:10" x14ac:dyDescent="0.25">
      <c r="A97" s="2" t="s">
        <v>127</v>
      </c>
      <c r="B97" s="4"/>
      <c r="C97" s="4"/>
      <c r="D97" s="4"/>
      <c r="E97" s="4">
        <v>160</v>
      </c>
      <c r="F97" s="4"/>
      <c r="G97" s="4"/>
      <c r="H97" s="4"/>
      <c r="I97" s="4"/>
      <c r="J97" s="4"/>
    </row>
    <row r="98" spans="1:10" x14ac:dyDescent="0.25">
      <c r="A98" s="2" t="s">
        <v>128</v>
      </c>
      <c r="B98" s="4">
        <v>177</v>
      </c>
      <c r="C98" s="4" t="s">
        <v>378</v>
      </c>
      <c r="D98" s="4" t="s">
        <v>15</v>
      </c>
      <c r="E98" s="4">
        <v>171</v>
      </c>
      <c r="F98" s="4" t="s">
        <v>378</v>
      </c>
      <c r="G98" s="4" t="s">
        <v>15</v>
      </c>
      <c r="H98" s="4">
        <v>162</v>
      </c>
      <c r="I98" s="4" t="s">
        <v>401</v>
      </c>
      <c r="J98" s="4" t="s">
        <v>15</v>
      </c>
    </row>
    <row r="99" spans="1:10" x14ac:dyDescent="0.25">
      <c r="A99" s="2" t="s">
        <v>129</v>
      </c>
      <c r="B99" s="4">
        <v>150</v>
      </c>
      <c r="C99" s="4" t="s">
        <v>293</v>
      </c>
      <c r="D99" s="4" t="s">
        <v>264</v>
      </c>
      <c r="E99" s="4"/>
      <c r="F99" s="4"/>
      <c r="G99" s="4"/>
      <c r="H99" s="4">
        <v>161</v>
      </c>
      <c r="I99" s="4" t="s">
        <v>293</v>
      </c>
      <c r="J99" s="4" t="s">
        <v>264</v>
      </c>
    </row>
    <row r="100" spans="1:10" x14ac:dyDescent="0.25">
      <c r="A100" s="2" t="s">
        <v>130</v>
      </c>
      <c r="B100" s="4">
        <v>175</v>
      </c>
      <c r="C100" s="4" t="s">
        <v>281</v>
      </c>
      <c r="D100" s="4" t="s">
        <v>15</v>
      </c>
      <c r="E100" s="4" t="s">
        <v>421</v>
      </c>
      <c r="F100" s="4" t="s">
        <v>281</v>
      </c>
      <c r="G100" s="4" t="s">
        <v>341</v>
      </c>
      <c r="H100" s="4">
        <v>178</v>
      </c>
      <c r="I100" s="4" t="s">
        <v>281</v>
      </c>
      <c r="J100" s="4" t="s">
        <v>15</v>
      </c>
    </row>
    <row r="101" spans="1:10" x14ac:dyDescent="0.25">
      <c r="A101" s="2" t="s">
        <v>131</v>
      </c>
      <c r="B101" s="4" t="s">
        <v>406</v>
      </c>
      <c r="C101" s="4" t="s">
        <v>209</v>
      </c>
      <c r="D101" s="4" t="s">
        <v>15</v>
      </c>
      <c r="E101" s="4"/>
      <c r="F101" s="4"/>
      <c r="G101" s="4"/>
      <c r="H101" s="4" t="s">
        <v>426</v>
      </c>
      <c r="I101" s="4" t="s">
        <v>209</v>
      </c>
      <c r="J101" s="4" t="s">
        <v>16</v>
      </c>
    </row>
    <row r="102" spans="1:10" x14ac:dyDescent="0.25">
      <c r="A102" s="2" t="s">
        <v>132</v>
      </c>
      <c r="B102" s="4"/>
      <c r="C102" s="4"/>
      <c r="D102" s="4"/>
      <c r="E102" s="4">
        <v>156</v>
      </c>
      <c r="F102" s="4" t="s">
        <v>419</v>
      </c>
      <c r="G102" s="4" t="s">
        <v>15</v>
      </c>
      <c r="H102" s="4"/>
      <c r="I102" s="4"/>
      <c r="J102" s="4"/>
    </row>
    <row r="103" spans="1:10" x14ac:dyDescent="0.25">
      <c r="A103" s="2" t="s">
        <v>133</v>
      </c>
      <c r="B103" s="4">
        <v>159</v>
      </c>
      <c r="C103" s="4" t="s">
        <v>266</v>
      </c>
      <c r="D103" s="4" t="s">
        <v>15</v>
      </c>
      <c r="E103" s="4"/>
      <c r="F103" s="4"/>
      <c r="G103" s="4"/>
      <c r="H103" s="4"/>
      <c r="I103" s="4"/>
      <c r="J103" s="4"/>
    </row>
    <row r="104" spans="1:10" x14ac:dyDescent="0.25">
      <c r="A104" s="2" t="s">
        <v>134</v>
      </c>
      <c r="B104" s="4"/>
      <c r="C104" s="4"/>
      <c r="D104" s="4"/>
      <c r="E104" s="4">
        <v>168</v>
      </c>
      <c r="F104" s="4" t="s">
        <v>394</v>
      </c>
      <c r="G104" s="4" t="s">
        <v>15</v>
      </c>
      <c r="H104" s="4"/>
      <c r="I104" s="4"/>
      <c r="J104" s="4"/>
    </row>
    <row r="105" spans="1:10" x14ac:dyDescent="0.25">
      <c r="A105" s="2" t="s">
        <v>135</v>
      </c>
      <c r="B105" s="4"/>
      <c r="C105" s="4"/>
      <c r="D105" s="4"/>
      <c r="E105" s="4">
        <v>156</v>
      </c>
      <c r="F105" s="4" t="s">
        <v>261</v>
      </c>
      <c r="G105" s="4" t="s">
        <v>15</v>
      </c>
      <c r="H105" s="4"/>
      <c r="I105" s="4"/>
      <c r="J105" s="4"/>
    </row>
    <row r="106" spans="1:10" x14ac:dyDescent="0.25">
      <c r="A106" s="2" t="s">
        <v>136</v>
      </c>
      <c r="B106" s="4"/>
      <c r="C106" s="4"/>
      <c r="D106" s="4"/>
      <c r="E106" s="4">
        <v>163</v>
      </c>
      <c r="F106" s="4" t="s">
        <v>352</v>
      </c>
      <c r="G106" s="4"/>
      <c r="H106" s="4"/>
      <c r="I106" s="4"/>
      <c r="J106" s="4"/>
    </row>
    <row r="107" spans="1:10" x14ac:dyDescent="0.25">
      <c r="A107" s="2" t="s">
        <v>137</v>
      </c>
      <c r="B107" s="4"/>
      <c r="C107" s="4"/>
      <c r="D107" s="4"/>
      <c r="E107" s="4">
        <v>127</v>
      </c>
      <c r="F107" s="4" t="s">
        <v>345</v>
      </c>
      <c r="G107" s="4"/>
      <c r="H107" s="4"/>
      <c r="I107" s="4"/>
      <c r="J107" s="4"/>
    </row>
    <row r="108" spans="1:10" x14ac:dyDescent="0.25">
      <c r="A108" s="2" t="s">
        <v>138</v>
      </c>
      <c r="B108" s="4"/>
      <c r="C108" s="4"/>
      <c r="D108" s="4"/>
      <c r="E108" s="4">
        <v>120</v>
      </c>
      <c r="F108" s="4" t="s">
        <v>393</v>
      </c>
      <c r="G108" s="4"/>
      <c r="H108" s="4"/>
      <c r="I108" s="4"/>
      <c r="J108" s="4"/>
    </row>
    <row r="109" spans="1:10" x14ac:dyDescent="0.25">
      <c r="A109" s="2" t="s">
        <v>139</v>
      </c>
      <c r="B109" s="4">
        <v>150</v>
      </c>
      <c r="C109" s="4" t="s">
        <v>266</v>
      </c>
      <c r="D109" s="4" t="s">
        <v>257</v>
      </c>
      <c r="E109" s="4" t="s">
        <v>424</v>
      </c>
      <c r="F109" s="4"/>
      <c r="G109" s="4"/>
      <c r="H109" s="4">
        <v>180</v>
      </c>
      <c r="I109" s="4" t="s">
        <v>366</v>
      </c>
      <c r="J109" s="4" t="s">
        <v>257</v>
      </c>
    </row>
    <row r="110" spans="1:10" x14ac:dyDescent="0.25">
      <c r="A110" s="2" t="s">
        <v>140</v>
      </c>
      <c r="B110" s="4">
        <v>161</v>
      </c>
      <c r="C110" s="4" t="s">
        <v>263</v>
      </c>
      <c r="D110" s="4" t="s">
        <v>15</v>
      </c>
      <c r="E110" s="4"/>
      <c r="F110" s="4"/>
      <c r="G110" s="4"/>
      <c r="H110" s="4">
        <v>163</v>
      </c>
      <c r="I110" s="4" t="s">
        <v>358</v>
      </c>
      <c r="J110" s="4" t="s">
        <v>15</v>
      </c>
    </row>
    <row r="111" spans="1:10" x14ac:dyDescent="0.25">
      <c r="A111" s="2" t="s">
        <v>141</v>
      </c>
      <c r="B111" s="4">
        <v>154</v>
      </c>
      <c r="C111" s="4" t="s">
        <v>266</v>
      </c>
      <c r="D111" s="4" t="s">
        <v>15</v>
      </c>
      <c r="E111" s="4"/>
      <c r="F111" s="4"/>
      <c r="G111" s="4"/>
      <c r="H111" s="4">
        <v>188</v>
      </c>
      <c r="I111" s="4"/>
      <c r="J111" s="4" t="s">
        <v>15</v>
      </c>
    </row>
    <row r="112" spans="1:10" x14ac:dyDescent="0.25">
      <c r="A112" s="2" t="s">
        <v>142</v>
      </c>
      <c r="B112" s="4">
        <v>186</v>
      </c>
      <c r="C112" s="4" t="s">
        <v>263</v>
      </c>
      <c r="D112" s="4" t="s">
        <v>15</v>
      </c>
      <c r="E112" s="4"/>
      <c r="F112" s="4"/>
      <c r="G112" s="4"/>
      <c r="H112" s="4"/>
      <c r="I112" s="4"/>
      <c r="J112" s="4"/>
    </row>
    <row r="113" spans="1:10" x14ac:dyDescent="0.25">
      <c r="A113" s="2" t="s">
        <v>143</v>
      </c>
      <c r="B113" s="4"/>
      <c r="C113" s="4"/>
      <c r="D113" s="4"/>
      <c r="E113" s="4" t="s">
        <v>423</v>
      </c>
      <c r="F113" s="4" t="s">
        <v>350</v>
      </c>
      <c r="G113" s="4" t="s">
        <v>15</v>
      </c>
      <c r="H113" s="4"/>
      <c r="I113" s="4"/>
      <c r="J113" s="4"/>
    </row>
    <row r="114" spans="1:10" x14ac:dyDescent="0.25">
      <c r="A114" s="2" t="s">
        <v>144</v>
      </c>
      <c r="B114" s="4"/>
      <c r="C114" s="4"/>
      <c r="D114" s="4"/>
      <c r="E114" s="4">
        <v>169</v>
      </c>
      <c r="F114" s="4" t="s">
        <v>261</v>
      </c>
      <c r="G114" s="4"/>
      <c r="H114" s="4"/>
      <c r="I114" s="4"/>
      <c r="J114" s="4"/>
    </row>
    <row r="115" spans="1:10" x14ac:dyDescent="0.25">
      <c r="A115" s="2" t="s">
        <v>145</v>
      </c>
      <c r="B115" s="4">
        <v>130</v>
      </c>
      <c r="C115" s="4" t="s">
        <v>209</v>
      </c>
      <c r="D115" s="4" t="s">
        <v>15</v>
      </c>
      <c r="E115" s="4">
        <v>151</v>
      </c>
      <c r="F115" s="4" t="s">
        <v>332</v>
      </c>
      <c r="G115" s="4" t="s">
        <v>15</v>
      </c>
      <c r="H115" s="4">
        <v>150</v>
      </c>
      <c r="I115" s="4" t="s">
        <v>209</v>
      </c>
      <c r="J115" s="4" t="s">
        <v>15</v>
      </c>
    </row>
    <row r="116" spans="1:10" x14ac:dyDescent="0.25">
      <c r="A116" s="2" t="s">
        <v>146</v>
      </c>
      <c r="B116" s="4">
        <v>168</v>
      </c>
      <c r="C116" s="4" t="s">
        <v>266</v>
      </c>
      <c r="D116" s="4" t="s">
        <v>15</v>
      </c>
      <c r="E116" s="4"/>
      <c r="F116" s="4"/>
      <c r="G116" s="4"/>
      <c r="H116" s="4">
        <v>186</v>
      </c>
      <c r="I116" s="4" t="s">
        <v>266</v>
      </c>
      <c r="J116" s="4" t="s">
        <v>15</v>
      </c>
    </row>
    <row r="117" spans="1:10" x14ac:dyDescent="0.25">
      <c r="A117" s="2" t="s">
        <v>147</v>
      </c>
      <c r="B117" s="4"/>
      <c r="C117" s="4"/>
      <c r="D117" s="4"/>
      <c r="E117" s="4">
        <v>122</v>
      </c>
      <c r="F117" s="4" t="s">
        <v>261</v>
      </c>
      <c r="G117" s="4" t="s">
        <v>15</v>
      </c>
      <c r="H117" s="4"/>
      <c r="I117" s="4"/>
      <c r="J117" s="4"/>
    </row>
    <row r="118" spans="1:10" x14ac:dyDescent="0.25">
      <c r="A118" s="2" t="s">
        <v>148</v>
      </c>
      <c r="B118" s="4"/>
      <c r="C118" s="4"/>
      <c r="D118" s="4"/>
      <c r="E118" s="4">
        <v>180</v>
      </c>
      <c r="F118" s="4" t="s">
        <v>338</v>
      </c>
      <c r="G118" s="4" t="s">
        <v>15</v>
      </c>
      <c r="H118" s="4"/>
      <c r="I118" s="4"/>
      <c r="J118" s="4"/>
    </row>
    <row r="119" spans="1:10" x14ac:dyDescent="0.25">
      <c r="A119" s="2" t="s">
        <v>149</v>
      </c>
      <c r="B119" s="4"/>
      <c r="C119" s="4"/>
      <c r="D119" s="4"/>
      <c r="E119" s="4">
        <v>176</v>
      </c>
      <c r="F119" s="4" t="s">
        <v>422</v>
      </c>
      <c r="G119" s="4" t="s">
        <v>15</v>
      </c>
      <c r="H119" s="4"/>
      <c r="I119" s="4"/>
      <c r="J119" s="4"/>
    </row>
    <row r="120" spans="1:10" x14ac:dyDescent="0.25">
      <c r="A120" s="2" t="s">
        <v>150</v>
      </c>
      <c r="B120" s="4"/>
      <c r="C120" s="4"/>
      <c r="D120" s="4"/>
      <c r="E120" s="4">
        <v>180</v>
      </c>
      <c r="F120" s="4" t="s">
        <v>392</v>
      </c>
      <c r="G120" s="4" t="s">
        <v>15</v>
      </c>
      <c r="H120" s="4"/>
      <c r="I120" s="4"/>
      <c r="J120" s="4"/>
    </row>
    <row r="121" spans="1:10" x14ac:dyDescent="0.25">
      <c r="A121" s="2" t="s">
        <v>151</v>
      </c>
      <c r="B121" s="4">
        <v>172</v>
      </c>
      <c r="C121" s="4" t="s">
        <v>382</v>
      </c>
      <c r="D121" s="4" t="s">
        <v>280</v>
      </c>
      <c r="E121" s="4"/>
      <c r="F121" s="4"/>
      <c r="G121" s="4"/>
      <c r="H121" s="4">
        <v>170</v>
      </c>
      <c r="I121" s="4" t="s">
        <v>382</v>
      </c>
      <c r="J121" s="4" t="s">
        <v>280</v>
      </c>
    </row>
    <row r="122" spans="1:10" x14ac:dyDescent="0.25">
      <c r="A122" s="2" t="s">
        <v>152</v>
      </c>
      <c r="B122" s="4">
        <v>167</v>
      </c>
      <c r="C122" s="4" t="s">
        <v>265</v>
      </c>
      <c r="D122" s="4" t="s">
        <v>16</v>
      </c>
      <c r="E122" s="4"/>
      <c r="F122" s="4"/>
      <c r="G122" s="4"/>
      <c r="H122" s="4">
        <v>171</v>
      </c>
      <c r="I122" s="4" t="s">
        <v>265</v>
      </c>
      <c r="J122" s="4" t="s">
        <v>15</v>
      </c>
    </row>
    <row r="123" spans="1:10" x14ac:dyDescent="0.25">
      <c r="A123" s="2" t="s">
        <v>153</v>
      </c>
      <c r="B123" s="4">
        <v>169</v>
      </c>
      <c r="C123" s="4" t="s">
        <v>256</v>
      </c>
      <c r="D123" s="4" t="s">
        <v>257</v>
      </c>
      <c r="E123" s="4"/>
      <c r="F123" s="4"/>
      <c r="G123" s="4"/>
      <c r="H123" s="4">
        <v>168</v>
      </c>
      <c r="I123" s="4" t="s">
        <v>397</v>
      </c>
      <c r="J123" s="4" t="s">
        <v>257</v>
      </c>
    </row>
    <row r="124" spans="1:10" x14ac:dyDescent="0.25">
      <c r="A124" s="2" t="s">
        <v>154</v>
      </c>
      <c r="B124" s="4"/>
      <c r="C124" s="4"/>
      <c r="D124" s="4"/>
      <c r="E124" s="4">
        <v>152</v>
      </c>
      <c r="F124" s="4" t="s">
        <v>333</v>
      </c>
      <c r="G124" s="4" t="s">
        <v>15</v>
      </c>
      <c r="H124" s="4"/>
      <c r="I124" s="4"/>
      <c r="J124" s="4"/>
    </row>
    <row r="125" spans="1:10" x14ac:dyDescent="0.25">
      <c r="A125" s="2" t="s">
        <v>155</v>
      </c>
      <c r="B125" s="4">
        <v>156</v>
      </c>
      <c r="C125" s="4" t="s">
        <v>263</v>
      </c>
      <c r="D125" s="4" t="s">
        <v>264</v>
      </c>
      <c r="E125" s="4"/>
      <c r="F125" s="4"/>
      <c r="G125" s="4"/>
      <c r="H125" s="4">
        <v>170</v>
      </c>
      <c r="I125" s="4" t="s">
        <v>263</v>
      </c>
      <c r="J125" s="4" t="s">
        <v>264</v>
      </c>
    </row>
    <row r="126" spans="1:10" x14ac:dyDescent="0.25">
      <c r="A126" s="2" t="s">
        <v>156</v>
      </c>
      <c r="B126" s="4"/>
      <c r="C126" s="4"/>
      <c r="D126" s="4"/>
      <c r="E126" s="4">
        <v>158</v>
      </c>
      <c r="F126" s="4"/>
      <c r="G126" s="4"/>
      <c r="H126" s="4"/>
      <c r="I126" s="4"/>
      <c r="J126" s="4"/>
    </row>
    <row r="127" spans="1:10" x14ac:dyDescent="0.25">
      <c r="A127" s="2" t="s">
        <v>157</v>
      </c>
      <c r="B127" s="4">
        <v>159</v>
      </c>
      <c r="C127" s="4" t="s">
        <v>289</v>
      </c>
      <c r="D127" s="4" t="s">
        <v>15</v>
      </c>
      <c r="E127" s="4"/>
      <c r="F127" s="4"/>
      <c r="G127" s="4"/>
      <c r="H127" s="4">
        <v>144</v>
      </c>
      <c r="I127" s="4" t="s">
        <v>289</v>
      </c>
      <c r="J127" s="4" t="s">
        <v>15</v>
      </c>
    </row>
    <row r="128" spans="1:10" x14ac:dyDescent="0.25">
      <c r="A128" s="2" t="s">
        <v>158</v>
      </c>
      <c r="B128" s="4"/>
      <c r="C128" s="4"/>
      <c r="D128" s="4"/>
      <c r="E128" s="4"/>
      <c r="F128" s="4"/>
      <c r="G128" s="4"/>
      <c r="H128" s="4">
        <v>178</v>
      </c>
      <c r="I128" s="4" t="s">
        <v>266</v>
      </c>
      <c r="J128" s="4" t="s">
        <v>257</v>
      </c>
    </row>
    <row r="129" spans="1:10" x14ac:dyDescent="0.25">
      <c r="A129" s="2" t="s">
        <v>159</v>
      </c>
      <c r="B129" s="4">
        <v>165</v>
      </c>
      <c r="C129" s="4" t="s">
        <v>266</v>
      </c>
      <c r="D129" s="4" t="s">
        <v>267</v>
      </c>
      <c r="E129" s="4">
        <v>170</v>
      </c>
      <c r="F129" s="4" t="s">
        <v>266</v>
      </c>
      <c r="G129" s="4" t="s">
        <v>16</v>
      </c>
      <c r="H129" s="4">
        <v>162</v>
      </c>
      <c r="I129" s="4" t="s">
        <v>266</v>
      </c>
      <c r="J129" s="4" t="s">
        <v>267</v>
      </c>
    </row>
    <row r="130" spans="1:10" x14ac:dyDescent="0.25">
      <c r="A130" s="2" t="s">
        <v>160</v>
      </c>
      <c r="B130" s="4"/>
      <c r="C130" s="4"/>
      <c r="D130" s="4"/>
      <c r="E130" s="4">
        <v>175</v>
      </c>
      <c r="F130" s="4" t="s">
        <v>420</v>
      </c>
      <c r="G130" s="4" t="s">
        <v>16</v>
      </c>
      <c r="H130" s="4"/>
      <c r="I130" s="4"/>
      <c r="J130" s="4"/>
    </row>
    <row r="131" spans="1:10" x14ac:dyDescent="0.25">
      <c r="A131" s="2" t="s">
        <v>161</v>
      </c>
      <c r="B131" s="4" t="s">
        <v>409</v>
      </c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2" t="s">
        <v>162</v>
      </c>
      <c r="B132" s="4">
        <v>145</v>
      </c>
      <c r="C132" s="4" t="s">
        <v>287</v>
      </c>
      <c r="D132" s="4" t="s">
        <v>16</v>
      </c>
      <c r="E132" s="4"/>
      <c r="F132" s="4"/>
      <c r="G132" s="4"/>
      <c r="H132" s="4">
        <v>171</v>
      </c>
      <c r="I132" s="4"/>
      <c r="J132" s="4" t="s">
        <v>381</v>
      </c>
    </row>
  </sheetData>
  <sortState xmlns:xlrd2="http://schemas.microsoft.com/office/spreadsheetml/2017/richdata2" ref="A11:J132">
    <sortCondition ref="A11:A132"/>
  </sortState>
  <conditionalFormatting sqref="B1">
    <cfRule type="cellIs" dxfId="41" priority="4" operator="equal">
      <formula>"000 - template file"</formula>
    </cfRule>
  </conditionalFormatting>
  <conditionalFormatting sqref="B2">
    <cfRule type="cellIs" dxfId="40" priority="5" operator="equal">
      <formula>"Analyte"</formula>
    </cfRule>
  </conditionalFormatting>
  <conditionalFormatting sqref="B3">
    <cfRule type="cellIs" dxfId="39" priority="6" operator="equal">
      <formula>""</formula>
    </cfRule>
  </conditionalFormatting>
  <conditionalFormatting sqref="B11:J132">
    <cfRule type="expression" dxfId="38" priority="7">
      <formula>AND(ISNUMBER(B11*1),NOT(ISNUMBER(B11)),NOT(B11=""))</formula>
    </cfRule>
  </conditionalFormatting>
  <conditionalFormatting sqref="B9">
    <cfRule type="cellIs" dxfId="37" priority="3" operator="equal">
      <formula>""</formula>
    </cfRule>
  </conditionalFormatting>
  <conditionalFormatting sqref="E9">
    <cfRule type="cellIs" dxfId="36" priority="2" operator="equal">
      <formula>""</formula>
    </cfRule>
  </conditionalFormatting>
  <conditionalFormatting sqref="H9">
    <cfRule type="cellIs" dxfId="35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CBF6-8652-4900-8248-0ABEEDB35514}">
  <sheetPr>
    <tabColor theme="9" tint="0.79998168889431442"/>
  </sheetPr>
  <dimension ref="A1:J134"/>
  <sheetViews>
    <sheetView zoomScale="85" zoomScaleNormal="70" workbookViewId="0">
      <pane ySplit="10" topLeftCell="A11" activePane="bottomLeft" state="frozenSplit"/>
      <selection activeCell="A11" sqref="A11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5" customWidth="1"/>
    <col min="5" max="8" width="12.7265625" style="18" customWidth="1"/>
    <col min="9" max="10" width="12.7265625" style="2" customWidth="1"/>
    <col min="11" max="16384" width="9.1796875" style="2"/>
  </cols>
  <sheetData>
    <row r="1" spans="1:10" ht="13" x14ac:dyDescent="0.3">
      <c r="A1" s="1" t="s">
        <v>4</v>
      </c>
      <c r="B1" s="3" t="str" cm="1">
        <f t="array" aca="1" ref="B1" ca="1">MID(CELL("filename",A1),FIND("[",CELL("filename",A1))+1,FIND("]", CELL("filename",A1))-FIND("[",CELL("filename",A1))-1-5)</f>
        <v>GBMS304-3</v>
      </c>
      <c r="C1" s="3"/>
      <c r="D1" s="3"/>
      <c r="E1" s="3"/>
      <c r="F1" s="3"/>
      <c r="G1" s="3"/>
      <c r="H1" s="3"/>
      <c r="I1" s="9"/>
      <c r="J1" s="9"/>
    </row>
    <row r="2" spans="1:10" ht="13" x14ac:dyDescent="0.3">
      <c r="A2" s="1" t="s">
        <v>2</v>
      </c>
      <c r="B2" s="3" t="str" cm="1">
        <f t="array" aca="1" ref="B2" ca="1">MID(CELL("filename",A1),FIND("]",CELL("filename",A1))+1,255)</f>
        <v>Zn</v>
      </c>
      <c r="C2" s="3"/>
      <c r="D2" s="3"/>
      <c r="E2" s="3"/>
      <c r="F2" s="3"/>
      <c r="G2" s="3"/>
      <c r="H2" s="3"/>
      <c r="I2" s="9"/>
      <c r="J2" s="9"/>
    </row>
    <row r="3" spans="1:10" ht="13" x14ac:dyDescent="0.3">
      <c r="A3" s="1" t="s">
        <v>5</v>
      </c>
      <c r="B3" s="3" t="s">
        <v>11</v>
      </c>
      <c r="C3" s="3"/>
      <c r="D3" s="3"/>
      <c r="E3" s="3"/>
      <c r="F3" s="3"/>
      <c r="G3" s="3"/>
      <c r="H3" s="3"/>
      <c r="I3" s="9"/>
      <c r="J3" s="9"/>
    </row>
    <row r="4" spans="1:10" ht="13" x14ac:dyDescent="0.3">
      <c r="A4" s="1" t="s">
        <v>1</v>
      </c>
      <c r="B4" s="3">
        <f>AVERAGE(B$11:B$134,E$11:E$134,H$11:H$134)</f>
        <v>143.2202380952381</v>
      </c>
      <c r="C4" s="3"/>
      <c r="D4" s="3"/>
      <c r="E4" s="3"/>
      <c r="F4" s="3"/>
      <c r="G4" s="3"/>
      <c r="H4" s="3"/>
      <c r="I4" s="9"/>
      <c r="J4" s="9"/>
    </row>
    <row r="5" spans="1:10" ht="13" x14ac:dyDescent="0.3">
      <c r="A5" s="1" t="s">
        <v>3</v>
      </c>
      <c r="B5" s="3">
        <f>STDEV(B$11:B$134,E$11:E$134,H$11:H$134)</f>
        <v>9.6872999119305554</v>
      </c>
      <c r="C5" s="3"/>
      <c r="D5" s="3"/>
      <c r="E5" s="3"/>
      <c r="F5" s="3"/>
      <c r="G5" s="3"/>
      <c r="H5" s="3"/>
      <c r="I5" s="9"/>
      <c r="J5" s="9"/>
    </row>
    <row r="6" spans="1:10" ht="13" x14ac:dyDescent="0.3">
      <c r="A6" s="1" t="s">
        <v>0</v>
      </c>
      <c r="B6" s="3">
        <f>COUNT(B$11:B$134,E$11:E$134,H$11:H$134)</f>
        <v>168</v>
      </c>
      <c r="C6" s="3"/>
      <c r="D6" s="3"/>
      <c r="E6" s="3"/>
      <c r="F6" s="3"/>
      <c r="G6" s="3"/>
      <c r="H6" s="3"/>
      <c r="I6" s="9"/>
      <c r="J6" s="9"/>
    </row>
    <row r="7" spans="1:10" ht="13" x14ac:dyDescent="0.3">
      <c r="A7" s="1" t="s">
        <v>6</v>
      </c>
      <c r="B7" s="3">
        <f>TINV(0.05,B6-1)*B5/SQRT(B6-1)</f>
        <v>1.4799643927430381</v>
      </c>
      <c r="C7" s="3"/>
      <c r="D7" s="3"/>
      <c r="E7" s="3"/>
      <c r="F7" s="3"/>
      <c r="G7" s="3"/>
      <c r="H7" s="3"/>
      <c r="I7" s="9"/>
      <c r="J7" s="9"/>
    </row>
    <row r="8" spans="1:10" ht="13" x14ac:dyDescent="0.3">
      <c r="A8" s="1"/>
      <c r="B8" s="3"/>
      <c r="C8" s="3"/>
      <c r="D8" s="3"/>
      <c r="E8" s="3"/>
      <c r="F8" s="3"/>
      <c r="G8" s="3"/>
      <c r="H8" s="3"/>
      <c r="I8" s="9"/>
      <c r="J8" s="9"/>
    </row>
    <row r="9" spans="1:10" ht="13" x14ac:dyDescent="0.3">
      <c r="A9" s="1"/>
      <c r="B9" s="17" t="s">
        <v>13</v>
      </c>
      <c r="C9" s="3"/>
      <c r="D9" s="3"/>
      <c r="E9" s="17" t="s">
        <v>14</v>
      </c>
      <c r="F9" s="3"/>
      <c r="G9" s="3"/>
      <c r="H9" s="17" t="s">
        <v>254</v>
      </c>
      <c r="I9" s="3"/>
      <c r="J9" s="3"/>
    </row>
    <row r="10" spans="1:10" ht="13" x14ac:dyDescent="0.3">
      <c r="A10" s="1" t="s">
        <v>7</v>
      </c>
      <c r="B10" s="3" t="s">
        <v>10</v>
      </c>
      <c r="C10" s="3" t="s">
        <v>8</v>
      </c>
      <c r="D10" s="3" t="s">
        <v>9</v>
      </c>
      <c r="E10" s="3" t="s">
        <v>10</v>
      </c>
      <c r="F10" s="3" t="s">
        <v>8</v>
      </c>
      <c r="G10" s="3" t="s">
        <v>9</v>
      </c>
      <c r="H10" s="3" t="s">
        <v>10</v>
      </c>
      <c r="I10" s="3" t="s">
        <v>8</v>
      </c>
      <c r="J10" s="3" t="s">
        <v>9</v>
      </c>
    </row>
    <row r="11" spans="1:10" x14ac:dyDescent="0.25">
      <c r="A11" s="2" t="s">
        <v>41</v>
      </c>
      <c r="B11" s="4">
        <v>135</v>
      </c>
      <c r="C11" s="4" t="s">
        <v>302</v>
      </c>
      <c r="D11" s="4" t="s">
        <v>15</v>
      </c>
      <c r="E11" s="4">
        <v>145</v>
      </c>
      <c r="F11" s="4" t="s">
        <v>302</v>
      </c>
      <c r="G11" s="4" t="s">
        <v>15</v>
      </c>
      <c r="H11" s="4"/>
      <c r="I11" s="4"/>
      <c r="J11" s="4"/>
    </row>
    <row r="12" spans="1:10" x14ac:dyDescent="0.25">
      <c r="A12" s="2" t="s">
        <v>42</v>
      </c>
      <c r="B12" s="4">
        <v>145</v>
      </c>
      <c r="C12" s="4" t="s">
        <v>209</v>
      </c>
      <c r="D12" s="4" t="s">
        <v>15</v>
      </c>
      <c r="E12" s="4"/>
      <c r="F12" s="4"/>
      <c r="G12" s="4"/>
      <c r="H12" s="4">
        <v>145</v>
      </c>
      <c r="I12" s="4" t="s">
        <v>209</v>
      </c>
      <c r="J12" s="4" t="s">
        <v>15</v>
      </c>
    </row>
    <row r="13" spans="1:10" x14ac:dyDescent="0.25">
      <c r="A13" s="2" t="s">
        <v>43</v>
      </c>
      <c r="B13" s="4" t="s">
        <v>431</v>
      </c>
      <c r="C13" s="4" t="s">
        <v>266</v>
      </c>
      <c r="D13" s="4" t="s">
        <v>21</v>
      </c>
      <c r="E13" s="4"/>
      <c r="F13" s="4"/>
      <c r="G13" s="4"/>
      <c r="H13" s="4">
        <v>149</v>
      </c>
      <c r="I13" s="4" t="s">
        <v>266</v>
      </c>
      <c r="J13" s="4" t="s">
        <v>360</v>
      </c>
    </row>
    <row r="14" spans="1:10" x14ac:dyDescent="0.25">
      <c r="A14" s="2" t="s">
        <v>44</v>
      </c>
      <c r="B14" s="4">
        <v>156</v>
      </c>
      <c r="C14" s="4" t="s">
        <v>281</v>
      </c>
      <c r="D14" s="4" t="s">
        <v>282</v>
      </c>
      <c r="E14" s="4"/>
      <c r="F14" s="4"/>
      <c r="G14" s="4"/>
      <c r="H14" s="4"/>
      <c r="I14" s="4"/>
      <c r="J14" s="4"/>
    </row>
    <row r="15" spans="1:10" x14ac:dyDescent="0.25">
      <c r="A15" s="2" t="s">
        <v>45</v>
      </c>
      <c r="B15" s="4">
        <v>144</v>
      </c>
      <c r="C15" s="4" t="s">
        <v>262</v>
      </c>
      <c r="D15" s="4" t="s">
        <v>16</v>
      </c>
      <c r="E15" s="4"/>
      <c r="F15" s="4"/>
      <c r="G15" s="4"/>
      <c r="H15" s="4"/>
      <c r="I15" s="4"/>
      <c r="J15" s="4"/>
    </row>
    <row r="16" spans="1:10" x14ac:dyDescent="0.25">
      <c r="A16" s="2" t="s">
        <v>46</v>
      </c>
      <c r="B16" s="4">
        <v>155</v>
      </c>
      <c r="C16" s="4" t="s">
        <v>270</v>
      </c>
      <c r="D16" s="4" t="s">
        <v>15</v>
      </c>
      <c r="E16" s="4"/>
      <c r="F16" s="4"/>
      <c r="G16" s="4"/>
      <c r="H16" s="4">
        <v>166</v>
      </c>
      <c r="I16" s="4"/>
      <c r="J16" s="4"/>
    </row>
    <row r="17" spans="1:10" x14ac:dyDescent="0.25">
      <c r="A17" s="2" t="s">
        <v>47</v>
      </c>
      <c r="B17" s="4">
        <v>146</v>
      </c>
      <c r="C17" s="4" t="s">
        <v>268</v>
      </c>
      <c r="D17" s="4" t="s">
        <v>15</v>
      </c>
      <c r="E17" s="4"/>
      <c r="F17" s="4"/>
      <c r="G17" s="4"/>
      <c r="H17" s="4">
        <v>144</v>
      </c>
      <c r="I17" s="4" t="s">
        <v>359</v>
      </c>
      <c r="J17" s="4" t="s">
        <v>15</v>
      </c>
    </row>
    <row r="18" spans="1:10" x14ac:dyDescent="0.25">
      <c r="A18" s="2" t="s">
        <v>48</v>
      </c>
      <c r="B18" s="4">
        <v>170</v>
      </c>
      <c r="C18" s="4" t="s">
        <v>297</v>
      </c>
      <c r="D18" s="4" t="s">
        <v>264</v>
      </c>
      <c r="E18" s="4"/>
      <c r="F18" s="4"/>
      <c r="G18" s="4"/>
      <c r="H18" s="4" t="s">
        <v>435</v>
      </c>
      <c r="I18" s="4" t="s">
        <v>403</v>
      </c>
      <c r="J18" s="4" t="s">
        <v>264</v>
      </c>
    </row>
    <row r="19" spans="1:10" x14ac:dyDescent="0.25">
      <c r="A19" s="2" t="s">
        <v>49</v>
      </c>
      <c r="B19" s="4">
        <v>136</v>
      </c>
      <c r="C19" s="4" t="s">
        <v>283</v>
      </c>
      <c r="D19" s="4" t="s">
        <v>278</v>
      </c>
      <c r="E19" s="4"/>
      <c r="F19" s="4"/>
      <c r="G19" s="4"/>
      <c r="H19" s="4">
        <v>146</v>
      </c>
      <c r="I19" s="4" t="s">
        <v>283</v>
      </c>
      <c r="J19" s="4" t="s">
        <v>278</v>
      </c>
    </row>
    <row r="20" spans="1:10" x14ac:dyDescent="0.25">
      <c r="A20" s="2" t="s">
        <v>50</v>
      </c>
      <c r="B20" s="4">
        <v>139</v>
      </c>
      <c r="C20" s="4" t="s">
        <v>209</v>
      </c>
      <c r="D20" s="4" t="s">
        <v>264</v>
      </c>
      <c r="E20" s="4"/>
      <c r="F20" s="4"/>
      <c r="G20" s="4"/>
      <c r="H20" s="4">
        <v>139</v>
      </c>
      <c r="I20" s="4" t="s">
        <v>209</v>
      </c>
      <c r="J20" s="4" t="s">
        <v>264</v>
      </c>
    </row>
    <row r="21" spans="1:10" x14ac:dyDescent="0.25">
      <c r="A21" s="2" t="s">
        <v>51</v>
      </c>
      <c r="B21" s="4"/>
      <c r="C21" s="4"/>
      <c r="D21" s="4"/>
      <c r="E21" s="4">
        <v>136</v>
      </c>
      <c r="F21" s="4" t="s">
        <v>304</v>
      </c>
      <c r="G21" s="4" t="s">
        <v>16</v>
      </c>
      <c r="H21" s="4"/>
      <c r="I21" s="4"/>
      <c r="J21" s="4"/>
    </row>
    <row r="22" spans="1:10" x14ac:dyDescent="0.25">
      <c r="A22" s="2" t="s">
        <v>52</v>
      </c>
      <c r="B22" s="4"/>
      <c r="C22" s="4"/>
      <c r="D22" s="4"/>
      <c r="E22" s="4">
        <v>143</v>
      </c>
      <c r="F22" s="4" t="s">
        <v>303</v>
      </c>
      <c r="G22" s="4" t="s">
        <v>15</v>
      </c>
      <c r="H22" s="4"/>
      <c r="I22" s="4"/>
      <c r="J22" s="4"/>
    </row>
    <row r="23" spans="1:10" x14ac:dyDescent="0.25">
      <c r="A23" s="2" t="s">
        <v>53</v>
      </c>
      <c r="B23" s="4"/>
      <c r="C23" s="4"/>
      <c r="D23" s="4"/>
      <c r="E23" s="4">
        <v>133</v>
      </c>
      <c r="F23" s="4" t="s">
        <v>328</v>
      </c>
      <c r="G23" s="4" t="s">
        <v>15</v>
      </c>
      <c r="H23" s="4"/>
      <c r="I23" s="4"/>
      <c r="J23" s="4"/>
    </row>
    <row r="24" spans="1:10" x14ac:dyDescent="0.25">
      <c r="A24" s="2" t="s">
        <v>54</v>
      </c>
      <c r="B24" s="4"/>
      <c r="C24" s="4"/>
      <c r="D24" s="4"/>
      <c r="E24" s="4">
        <v>141</v>
      </c>
      <c r="F24" s="4" t="s">
        <v>438</v>
      </c>
      <c r="G24" s="4" t="s">
        <v>16</v>
      </c>
      <c r="H24" s="4"/>
      <c r="I24" s="4"/>
      <c r="J24" s="4"/>
    </row>
    <row r="25" spans="1:10" x14ac:dyDescent="0.25">
      <c r="A25" s="2" t="s">
        <v>55</v>
      </c>
      <c r="B25" s="4"/>
      <c r="C25" s="4"/>
      <c r="D25" s="4"/>
      <c r="E25" s="4">
        <v>139</v>
      </c>
      <c r="F25" s="4" t="s">
        <v>305</v>
      </c>
      <c r="G25" s="4" t="s">
        <v>15</v>
      </c>
      <c r="H25" s="4"/>
      <c r="I25" s="4"/>
      <c r="J25" s="4"/>
    </row>
    <row r="26" spans="1:10" x14ac:dyDescent="0.25">
      <c r="A26" s="2" t="s">
        <v>56</v>
      </c>
      <c r="B26" s="4"/>
      <c r="C26" s="4"/>
      <c r="D26" s="4"/>
      <c r="E26" s="4">
        <v>132</v>
      </c>
      <c r="F26" s="4" t="s">
        <v>345</v>
      </c>
      <c r="G26" s="4"/>
      <c r="H26" s="4"/>
      <c r="I26" s="4"/>
      <c r="J26" s="4"/>
    </row>
    <row r="27" spans="1:10" x14ac:dyDescent="0.25">
      <c r="A27" s="2" t="s">
        <v>57</v>
      </c>
      <c r="B27" s="4"/>
      <c r="C27" s="4"/>
      <c r="D27" s="4"/>
      <c r="E27" s="4">
        <v>133</v>
      </c>
      <c r="F27" s="4" t="s">
        <v>327</v>
      </c>
      <c r="G27" s="4" t="s">
        <v>15</v>
      </c>
      <c r="H27" s="4"/>
      <c r="I27" s="4"/>
      <c r="J27" s="4"/>
    </row>
    <row r="28" spans="1:10" x14ac:dyDescent="0.25">
      <c r="A28" s="2" t="s">
        <v>58</v>
      </c>
      <c r="B28" s="4"/>
      <c r="C28" s="4"/>
      <c r="D28" s="4"/>
      <c r="E28" s="4">
        <v>134</v>
      </c>
      <c r="F28" s="4" t="s">
        <v>345</v>
      </c>
      <c r="G28" s="4"/>
      <c r="H28" s="4"/>
      <c r="I28" s="4"/>
      <c r="J28" s="4"/>
    </row>
    <row r="29" spans="1:10" x14ac:dyDescent="0.25">
      <c r="A29" s="2" t="s">
        <v>59</v>
      </c>
      <c r="B29" s="4"/>
      <c r="C29" s="4"/>
      <c r="D29" s="4"/>
      <c r="E29" s="4">
        <v>132</v>
      </c>
      <c r="F29" s="4" t="s">
        <v>438</v>
      </c>
      <c r="G29" s="4" t="s">
        <v>16</v>
      </c>
      <c r="H29" s="4"/>
      <c r="I29" s="4"/>
      <c r="J29" s="4"/>
    </row>
    <row r="30" spans="1:10" x14ac:dyDescent="0.25">
      <c r="A30" s="2" t="s">
        <v>60</v>
      </c>
      <c r="B30" s="4"/>
      <c r="C30" s="4"/>
      <c r="D30" s="4"/>
      <c r="E30" s="4">
        <v>131</v>
      </c>
      <c r="F30" s="4" t="s">
        <v>306</v>
      </c>
      <c r="G30" s="4" t="s">
        <v>16</v>
      </c>
      <c r="H30" s="4"/>
      <c r="I30" s="4"/>
      <c r="J30" s="4"/>
    </row>
    <row r="31" spans="1:10" x14ac:dyDescent="0.25">
      <c r="A31" s="2" t="s">
        <v>61</v>
      </c>
      <c r="B31" s="4"/>
      <c r="C31" s="4"/>
      <c r="D31" s="4"/>
      <c r="E31" s="4">
        <v>143</v>
      </c>
      <c r="F31" s="4" t="s">
        <v>306</v>
      </c>
      <c r="G31" s="4" t="s">
        <v>16</v>
      </c>
      <c r="H31" s="4"/>
      <c r="I31" s="4"/>
      <c r="J31" s="4"/>
    </row>
    <row r="32" spans="1:10" x14ac:dyDescent="0.25">
      <c r="A32" s="2" t="s">
        <v>62</v>
      </c>
      <c r="B32" s="4">
        <v>151</v>
      </c>
      <c r="C32" s="4" t="s">
        <v>266</v>
      </c>
      <c r="D32" s="4" t="s">
        <v>278</v>
      </c>
      <c r="E32" s="4"/>
      <c r="F32" s="4"/>
      <c r="G32" s="4"/>
      <c r="H32" s="4">
        <v>146</v>
      </c>
      <c r="I32" s="4" t="s">
        <v>369</v>
      </c>
      <c r="J32" s="4" t="s">
        <v>278</v>
      </c>
    </row>
    <row r="33" spans="1:10" x14ac:dyDescent="0.25">
      <c r="A33" s="2" t="s">
        <v>63</v>
      </c>
      <c r="B33" s="4"/>
      <c r="C33" s="4"/>
      <c r="D33" s="4"/>
      <c r="E33" s="4"/>
      <c r="F33" s="4"/>
      <c r="G33" s="4"/>
      <c r="H33" s="4">
        <v>144</v>
      </c>
      <c r="I33" s="4" t="s">
        <v>266</v>
      </c>
      <c r="J33" s="4" t="s">
        <v>16</v>
      </c>
    </row>
    <row r="34" spans="1:10" x14ac:dyDescent="0.25">
      <c r="A34" s="2" t="s">
        <v>64</v>
      </c>
      <c r="B34" s="4" t="s">
        <v>431</v>
      </c>
      <c r="C34" s="4" t="s">
        <v>292</v>
      </c>
      <c r="D34" s="4" t="s">
        <v>15</v>
      </c>
      <c r="E34" s="4"/>
      <c r="F34" s="4"/>
      <c r="G34" s="4"/>
      <c r="H34" s="4">
        <v>143</v>
      </c>
      <c r="I34" s="4"/>
      <c r="J34" s="4" t="s">
        <v>367</v>
      </c>
    </row>
    <row r="35" spans="1:10" x14ac:dyDescent="0.25">
      <c r="A35" s="2" t="s">
        <v>65</v>
      </c>
      <c r="B35" s="4">
        <v>139</v>
      </c>
      <c r="C35" s="4"/>
      <c r="D35" s="4" t="s">
        <v>15</v>
      </c>
      <c r="E35" s="4"/>
      <c r="F35" s="4"/>
      <c r="G35" s="4"/>
      <c r="H35" s="4">
        <v>138</v>
      </c>
      <c r="I35" s="4"/>
      <c r="J35" s="4" t="s">
        <v>15</v>
      </c>
    </row>
    <row r="36" spans="1:10" x14ac:dyDescent="0.25">
      <c r="A36" s="2" t="s">
        <v>66</v>
      </c>
      <c r="B36" s="4">
        <v>148</v>
      </c>
      <c r="C36" s="4" t="s">
        <v>433</v>
      </c>
      <c r="D36" s="4" t="s">
        <v>280</v>
      </c>
      <c r="E36" s="4"/>
      <c r="F36" s="4"/>
      <c r="G36" s="4"/>
      <c r="H36" s="4">
        <v>146</v>
      </c>
      <c r="I36" s="4" t="s">
        <v>362</v>
      </c>
      <c r="J36" s="4" t="s">
        <v>278</v>
      </c>
    </row>
    <row r="37" spans="1:10" x14ac:dyDescent="0.25">
      <c r="A37" s="2" t="s">
        <v>67</v>
      </c>
      <c r="B37" s="4">
        <v>134</v>
      </c>
      <c r="C37" s="4"/>
      <c r="D37" s="4"/>
      <c r="E37" s="4"/>
      <c r="F37" s="4"/>
      <c r="G37" s="4"/>
      <c r="H37" s="4">
        <v>140</v>
      </c>
      <c r="I37" s="4" t="s">
        <v>266</v>
      </c>
      <c r="J37" s="4" t="s">
        <v>278</v>
      </c>
    </row>
    <row r="38" spans="1:10" x14ac:dyDescent="0.25">
      <c r="A38" s="2" t="s">
        <v>68</v>
      </c>
      <c r="B38" s="4">
        <v>146</v>
      </c>
      <c r="C38" s="4"/>
      <c r="D38" s="4"/>
      <c r="E38" s="4"/>
      <c r="F38" s="4"/>
      <c r="G38" s="4"/>
      <c r="H38" s="4">
        <v>144</v>
      </c>
      <c r="I38" s="4" t="s">
        <v>209</v>
      </c>
      <c r="J38" s="4" t="s">
        <v>15</v>
      </c>
    </row>
    <row r="39" spans="1:10" x14ac:dyDescent="0.25">
      <c r="A39" s="2" t="s">
        <v>69</v>
      </c>
      <c r="B39" s="4">
        <v>148</v>
      </c>
      <c r="C39" s="4" t="s">
        <v>299</v>
      </c>
      <c r="D39" s="4" t="s">
        <v>16</v>
      </c>
      <c r="E39" s="4"/>
      <c r="F39" s="4"/>
      <c r="G39" s="4"/>
      <c r="H39" s="4"/>
      <c r="I39" s="4"/>
      <c r="J39" s="4"/>
    </row>
    <row r="40" spans="1:10" x14ac:dyDescent="0.25">
      <c r="A40" s="2" t="s">
        <v>70</v>
      </c>
      <c r="B40" s="4">
        <v>137</v>
      </c>
      <c r="C40" s="4" t="s">
        <v>284</v>
      </c>
      <c r="D40" s="4" t="s">
        <v>15</v>
      </c>
      <c r="E40" s="4"/>
      <c r="F40" s="4"/>
      <c r="G40" s="4"/>
      <c r="H40" s="4">
        <v>140</v>
      </c>
      <c r="I40" s="4" t="s">
        <v>209</v>
      </c>
      <c r="J40" s="4" t="s">
        <v>16</v>
      </c>
    </row>
    <row r="41" spans="1:10" x14ac:dyDescent="0.25">
      <c r="A41" s="2" t="s">
        <v>71</v>
      </c>
      <c r="B41" s="4">
        <v>140</v>
      </c>
      <c r="C41" s="4" t="s">
        <v>372</v>
      </c>
      <c r="D41" s="4" t="s">
        <v>16</v>
      </c>
      <c r="E41" s="4">
        <v>143</v>
      </c>
      <c r="F41" s="4" t="s">
        <v>384</v>
      </c>
      <c r="G41" s="4" t="s">
        <v>16</v>
      </c>
      <c r="H41" s="4">
        <v>138</v>
      </c>
      <c r="I41" s="4" t="s">
        <v>353</v>
      </c>
      <c r="J41" s="4" t="s">
        <v>16</v>
      </c>
    </row>
    <row r="42" spans="1:10" x14ac:dyDescent="0.25">
      <c r="A42" s="2" t="s">
        <v>72</v>
      </c>
      <c r="B42" s="4">
        <v>140</v>
      </c>
      <c r="C42" s="4" t="s">
        <v>290</v>
      </c>
      <c r="D42" s="4" t="s">
        <v>16</v>
      </c>
      <c r="E42" s="4"/>
      <c r="F42" s="4"/>
      <c r="G42" s="4"/>
      <c r="H42" s="4"/>
      <c r="I42" s="4"/>
      <c r="J42" s="4"/>
    </row>
    <row r="43" spans="1:10" x14ac:dyDescent="0.25">
      <c r="A43" s="2" t="s">
        <v>73</v>
      </c>
      <c r="B43" s="4">
        <v>131</v>
      </c>
      <c r="C43" s="4" t="s">
        <v>255</v>
      </c>
      <c r="D43" s="4" t="s">
        <v>16</v>
      </c>
      <c r="E43" s="4">
        <v>154</v>
      </c>
      <c r="F43" s="4" t="s">
        <v>385</v>
      </c>
      <c r="G43" s="4" t="s">
        <v>16</v>
      </c>
      <c r="H43" s="4">
        <v>125</v>
      </c>
      <c r="I43" s="4" t="s">
        <v>255</v>
      </c>
      <c r="J43" s="4" t="s">
        <v>16</v>
      </c>
    </row>
    <row r="44" spans="1:10" x14ac:dyDescent="0.25">
      <c r="A44" s="2" t="s">
        <v>74</v>
      </c>
      <c r="B44" s="4"/>
      <c r="C44" s="4"/>
      <c r="D44" s="4"/>
      <c r="E44" s="4" t="s">
        <v>439</v>
      </c>
      <c r="F44" s="4" t="s">
        <v>289</v>
      </c>
      <c r="G44" s="4" t="s">
        <v>308</v>
      </c>
      <c r="H44" s="4">
        <v>136</v>
      </c>
      <c r="I44" s="4" t="s">
        <v>209</v>
      </c>
      <c r="J44" s="4" t="s">
        <v>16</v>
      </c>
    </row>
    <row r="45" spans="1:10" x14ac:dyDescent="0.25">
      <c r="A45" s="2" t="s">
        <v>75</v>
      </c>
      <c r="B45" s="4"/>
      <c r="C45" s="4"/>
      <c r="D45" s="4"/>
      <c r="E45" s="4"/>
      <c r="F45" s="4"/>
      <c r="G45" s="4"/>
      <c r="H45" s="4">
        <v>161</v>
      </c>
      <c r="I45" s="4"/>
      <c r="J45" s="4" t="s">
        <v>257</v>
      </c>
    </row>
    <row r="46" spans="1:10" x14ac:dyDescent="0.25">
      <c r="A46" s="2" t="s">
        <v>76</v>
      </c>
      <c r="B46" s="4">
        <v>152</v>
      </c>
      <c r="C46" s="4" t="s">
        <v>289</v>
      </c>
      <c r="D46" s="4" t="s">
        <v>15</v>
      </c>
      <c r="E46" s="4" t="s">
        <v>437</v>
      </c>
      <c r="F46" s="4"/>
      <c r="G46" s="4"/>
      <c r="H46" s="4">
        <v>129</v>
      </c>
      <c r="I46" s="4" t="s">
        <v>289</v>
      </c>
      <c r="J46" s="4" t="s">
        <v>282</v>
      </c>
    </row>
    <row r="47" spans="1:10" x14ac:dyDescent="0.25">
      <c r="A47" s="2" t="s">
        <v>77</v>
      </c>
      <c r="B47" s="4"/>
      <c r="C47" s="4"/>
      <c r="D47" s="4"/>
      <c r="E47" s="4">
        <v>137</v>
      </c>
      <c r="F47" s="4" t="s">
        <v>324</v>
      </c>
      <c r="G47" s="4" t="s">
        <v>15</v>
      </c>
      <c r="H47" s="4"/>
      <c r="I47" s="4"/>
      <c r="J47" s="4"/>
    </row>
    <row r="48" spans="1:10" x14ac:dyDescent="0.25">
      <c r="A48" s="2" t="s">
        <v>78</v>
      </c>
      <c r="B48" s="4"/>
      <c r="C48" s="4"/>
      <c r="D48" s="4"/>
      <c r="E48" s="4">
        <v>142</v>
      </c>
      <c r="F48" s="4" t="s">
        <v>313</v>
      </c>
      <c r="G48" s="4" t="s">
        <v>15</v>
      </c>
      <c r="H48" s="4"/>
      <c r="I48" s="4"/>
      <c r="J48" s="4"/>
    </row>
    <row r="49" spans="1:10" x14ac:dyDescent="0.25">
      <c r="A49" s="2" t="s">
        <v>79</v>
      </c>
      <c r="B49" s="4"/>
      <c r="C49" s="4"/>
      <c r="D49" s="4"/>
      <c r="E49" s="4">
        <v>136</v>
      </c>
      <c r="F49" s="4" t="s">
        <v>312</v>
      </c>
      <c r="G49" s="4" t="s">
        <v>15</v>
      </c>
      <c r="H49" s="4"/>
      <c r="I49" s="4"/>
      <c r="J49" s="4"/>
    </row>
    <row r="50" spans="1:10" x14ac:dyDescent="0.25">
      <c r="A50" s="2" t="s">
        <v>80</v>
      </c>
      <c r="B50" s="4"/>
      <c r="C50" s="4"/>
      <c r="D50" s="4"/>
      <c r="E50" s="4">
        <v>149</v>
      </c>
      <c r="F50" s="4" t="s">
        <v>315</v>
      </c>
      <c r="G50" s="4" t="s">
        <v>16</v>
      </c>
      <c r="H50" s="4"/>
      <c r="I50" s="4"/>
      <c r="J50" s="4"/>
    </row>
    <row r="51" spans="1:10" x14ac:dyDescent="0.25">
      <c r="A51" s="2" t="s">
        <v>81</v>
      </c>
      <c r="B51" s="4"/>
      <c r="C51" s="4"/>
      <c r="D51" s="4"/>
      <c r="E51" s="4">
        <v>148</v>
      </c>
      <c r="F51" s="4" t="s">
        <v>441</v>
      </c>
      <c r="G51" s="4" t="s">
        <v>15</v>
      </c>
      <c r="H51" s="4"/>
      <c r="I51" s="4"/>
      <c r="J51" s="4"/>
    </row>
    <row r="52" spans="1:10" x14ac:dyDescent="0.25">
      <c r="A52" s="2" t="s">
        <v>82</v>
      </c>
      <c r="B52" s="4" t="s">
        <v>429</v>
      </c>
      <c r="C52" s="4" t="s">
        <v>209</v>
      </c>
      <c r="D52" s="4" t="s">
        <v>15</v>
      </c>
      <c r="E52" s="4">
        <v>152.30000000000001</v>
      </c>
      <c r="F52" s="4" t="s">
        <v>346</v>
      </c>
      <c r="G52" s="4" t="s">
        <v>15</v>
      </c>
      <c r="H52" s="4"/>
      <c r="I52" s="4"/>
      <c r="J52" s="4"/>
    </row>
    <row r="53" spans="1:10" x14ac:dyDescent="0.25">
      <c r="A53" s="2" t="s">
        <v>83</v>
      </c>
      <c r="B53" s="4"/>
      <c r="C53" s="4"/>
      <c r="D53" s="4"/>
      <c r="E53" s="4">
        <v>147</v>
      </c>
      <c r="F53" s="4" t="s">
        <v>318</v>
      </c>
      <c r="G53" s="4" t="s">
        <v>16</v>
      </c>
      <c r="H53" s="4"/>
      <c r="I53" s="4"/>
      <c r="J53" s="4"/>
    </row>
    <row r="54" spans="1:10" x14ac:dyDescent="0.25">
      <c r="A54" s="2" t="s">
        <v>84</v>
      </c>
      <c r="B54" s="4"/>
      <c r="C54" s="4"/>
      <c r="D54" s="4"/>
      <c r="E54" s="4">
        <v>142</v>
      </c>
      <c r="F54" s="4" t="s">
        <v>318</v>
      </c>
      <c r="G54" s="4" t="s">
        <v>16</v>
      </c>
      <c r="H54" s="4"/>
      <c r="I54" s="4"/>
      <c r="J54" s="4"/>
    </row>
    <row r="55" spans="1:10" x14ac:dyDescent="0.25">
      <c r="A55" s="2" t="s">
        <v>85</v>
      </c>
      <c r="B55" s="4">
        <v>154</v>
      </c>
      <c r="C55" s="4" t="s">
        <v>30</v>
      </c>
      <c r="D55" s="4" t="s">
        <v>30</v>
      </c>
      <c r="E55" s="4">
        <v>144</v>
      </c>
      <c r="F55" s="4" t="s">
        <v>30</v>
      </c>
      <c r="G55" s="4" t="s">
        <v>30</v>
      </c>
      <c r="H55" s="4">
        <v>130</v>
      </c>
      <c r="I55" s="4" t="s">
        <v>30</v>
      </c>
      <c r="J55" s="4" t="s">
        <v>30</v>
      </c>
    </row>
    <row r="56" spans="1:10" x14ac:dyDescent="0.25">
      <c r="A56" s="2" t="s">
        <v>86</v>
      </c>
      <c r="B56" s="4">
        <v>140</v>
      </c>
      <c r="C56" s="4" t="s">
        <v>363</v>
      </c>
      <c r="D56" s="4" t="s">
        <v>15</v>
      </c>
      <c r="E56" s="4"/>
      <c r="F56" s="4"/>
      <c r="G56" s="4"/>
      <c r="H56" s="4">
        <v>150</v>
      </c>
      <c r="I56" s="4" t="s">
        <v>363</v>
      </c>
      <c r="J56" s="4" t="s">
        <v>15</v>
      </c>
    </row>
    <row r="57" spans="1:10" x14ac:dyDescent="0.25">
      <c r="A57" s="2" t="s">
        <v>87</v>
      </c>
      <c r="B57" s="4"/>
      <c r="C57" s="4"/>
      <c r="D57" s="4"/>
      <c r="E57" s="4">
        <v>150</v>
      </c>
      <c r="F57" s="4" t="s">
        <v>266</v>
      </c>
      <c r="G57" s="4" t="s">
        <v>323</v>
      </c>
      <c r="H57" s="4"/>
      <c r="I57" s="4"/>
      <c r="J57" s="4"/>
    </row>
    <row r="58" spans="1:10" x14ac:dyDescent="0.25">
      <c r="A58" s="2" t="s">
        <v>88</v>
      </c>
      <c r="B58" s="4"/>
      <c r="C58" s="4"/>
      <c r="D58" s="4"/>
      <c r="E58" s="4">
        <v>145</v>
      </c>
      <c r="F58" s="4" t="s">
        <v>324</v>
      </c>
      <c r="G58" s="4" t="s">
        <v>15</v>
      </c>
      <c r="H58" s="4"/>
      <c r="I58" s="4"/>
      <c r="J58" s="4"/>
    </row>
    <row r="59" spans="1:10" x14ac:dyDescent="0.25">
      <c r="A59" s="2" t="s">
        <v>89</v>
      </c>
      <c r="B59" s="4"/>
      <c r="C59" s="4"/>
      <c r="D59" s="4"/>
      <c r="E59" s="4"/>
      <c r="F59" s="4"/>
      <c r="G59" s="4"/>
      <c r="H59" s="4">
        <v>148</v>
      </c>
      <c r="I59" s="4" t="s">
        <v>266</v>
      </c>
      <c r="J59" s="4" t="s">
        <v>15</v>
      </c>
    </row>
    <row r="60" spans="1:10" x14ac:dyDescent="0.25">
      <c r="A60" s="2" t="s">
        <v>90</v>
      </c>
      <c r="B60" s="4"/>
      <c r="C60" s="4"/>
      <c r="D60" s="4"/>
      <c r="E60" s="4"/>
      <c r="F60" s="4"/>
      <c r="G60" s="4"/>
      <c r="H60" s="4">
        <v>148</v>
      </c>
      <c r="I60" s="4" t="s">
        <v>289</v>
      </c>
      <c r="J60" s="4" t="s">
        <v>15</v>
      </c>
    </row>
    <row r="61" spans="1:10" x14ac:dyDescent="0.25">
      <c r="A61" s="2" t="s">
        <v>91</v>
      </c>
      <c r="B61" s="4">
        <v>151</v>
      </c>
      <c r="C61" s="4" t="s">
        <v>291</v>
      </c>
      <c r="D61" s="4" t="s">
        <v>15</v>
      </c>
      <c r="E61" s="4"/>
      <c r="F61" s="4"/>
      <c r="G61" s="4"/>
      <c r="H61" s="4">
        <v>150</v>
      </c>
      <c r="I61" s="4" t="s">
        <v>291</v>
      </c>
      <c r="J61" s="4" t="s">
        <v>15</v>
      </c>
    </row>
    <row r="62" spans="1:10" x14ac:dyDescent="0.25">
      <c r="A62" s="2" t="s">
        <v>92</v>
      </c>
      <c r="B62" s="4">
        <v>119</v>
      </c>
      <c r="C62" s="4"/>
      <c r="D62" s="4" t="s">
        <v>15</v>
      </c>
      <c r="E62" s="4"/>
      <c r="F62" s="4"/>
      <c r="G62" s="4"/>
      <c r="H62" s="4">
        <v>121</v>
      </c>
      <c r="I62" s="4" t="s">
        <v>209</v>
      </c>
      <c r="J62" s="4" t="s">
        <v>278</v>
      </c>
    </row>
    <row r="63" spans="1:10" x14ac:dyDescent="0.25">
      <c r="A63" s="2" t="s">
        <v>93</v>
      </c>
      <c r="B63" s="4">
        <v>160</v>
      </c>
      <c r="C63" s="4" t="s">
        <v>209</v>
      </c>
      <c r="D63" s="4" t="s">
        <v>257</v>
      </c>
      <c r="E63" s="4"/>
      <c r="F63" s="4"/>
      <c r="G63" s="4"/>
      <c r="H63" s="4">
        <v>150</v>
      </c>
      <c r="I63" s="4" t="s">
        <v>209</v>
      </c>
      <c r="J63" s="4" t="s">
        <v>280</v>
      </c>
    </row>
    <row r="64" spans="1:10" x14ac:dyDescent="0.25">
      <c r="A64" s="2" t="s">
        <v>94</v>
      </c>
      <c r="B64" s="4">
        <v>139</v>
      </c>
      <c r="C64" s="4" t="s">
        <v>266</v>
      </c>
      <c r="D64" s="4" t="s">
        <v>257</v>
      </c>
      <c r="E64" s="4"/>
      <c r="F64" s="4"/>
      <c r="G64" s="4"/>
      <c r="H64" s="4">
        <v>152</v>
      </c>
      <c r="I64" s="4" t="s">
        <v>266</v>
      </c>
      <c r="J64" s="4" t="s">
        <v>365</v>
      </c>
    </row>
    <row r="65" spans="1:10" x14ac:dyDescent="0.25">
      <c r="A65" s="2" t="s">
        <v>95</v>
      </c>
      <c r="B65" s="4">
        <v>127</v>
      </c>
      <c r="C65" s="4" t="s">
        <v>209</v>
      </c>
      <c r="D65" s="4" t="s">
        <v>257</v>
      </c>
      <c r="E65" s="4"/>
      <c r="F65" s="4"/>
      <c r="G65" s="4"/>
      <c r="H65" s="4">
        <v>139</v>
      </c>
      <c r="I65" s="4" t="s">
        <v>209</v>
      </c>
      <c r="J65" s="4" t="s">
        <v>368</v>
      </c>
    </row>
    <row r="66" spans="1:10" x14ac:dyDescent="0.25">
      <c r="A66" s="2" t="s">
        <v>96</v>
      </c>
      <c r="B66" s="4">
        <v>136</v>
      </c>
      <c r="C66" s="4" t="s">
        <v>376</v>
      </c>
      <c r="D66" s="4" t="s">
        <v>277</v>
      </c>
      <c r="E66" s="4">
        <v>137</v>
      </c>
      <c r="F66" s="4" t="s">
        <v>376</v>
      </c>
      <c r="G66" s="4" t="s">
        <v>257</v>
      </c>
      <c r="H66" s="4">
        <v>143</v>
      </c>
      <c r="I66" s="4" t="s">
        <v>266</v>
      </c>
      <c r="J66" s="4" t="s">
        <v>361</v>
      </c>
    </row>
    <row r="67" spans="1:10" x14ac:dyDescent="0.25">
      <c r="A67" s="2" t="s">
        <v>97</v>
      </c>
      <c r="B67" s="4">
        <v>141</v>
      </c>
      <c r="C67" s="4" t="s">
        <v>209</v>
      </c>
      <c r="D67" s="4" t="s">
        <v>278</v>
      </c>
      <c r="E67" s="4"/>
      <c r="F67" s="4"/>
      <c r="G67" s="4"/>
      <c r="H67" s="4">
        <v>140</v>
      </c>
      <c r="I67" s="4" t="s">
        <v>209</v>
      </c>
      <c r="J67" s="4" t="s">
        <v>278</v>
      </c>
    </row>
    <row r="68" spans="1:10" x14ac:dyDescent="0.25">
      <c r="A68" s="2" t="s">
        <v>98</v>
      </c>
      <c r="B68" s="4"/>
      <c r="C68" s="4"/>
      <c r="D68" s="4"/>
      <c r="E68" s="4">
        <v>139</v>
      </c>
      <c r="F68" s="4" t="s">
        <v>324</v>
      </c>
      <c r="G68" s="4" t="s">
        <v>15</v>
      </c>
      <c r="H68" s="4"/>
      <c r="I68" s="4"/>
      <c r="J68" s="4"/>
    </row>
    <row r="69" spans="1:10" x14ac:dyDescent="0.25">
      <c r="A69" s="2" t="s">
        <v>99</v>
      </c>
      <c r="B69" s="4">
        <v>130</v>
      </c>
      <c r="C69" s="4" t="s">
        <v>296</v>
      </c>
      <c r="D69" s="4" t="s">
        <v>15</v>
      </c>
      <c r="E69" s="4">
        <v>164</v>
      </c>
      <c r="F69" s="4" t="s">
        <v>337</v>
      </c>
      <c r="G69" s="4" t="s">
        <v>16</v>
      </c>
      <c r="H69" s="4">
        <v>160</v>
      </c>
      <c r="I69" s="4" t="s">
        <v>296</v>
      </c>
      <c r="J69" s="4" t="s">
        <v>15</v>
      </c>
    </row>
    <row r="70" spans="1:10" x14ac:dyDescent="0.25">
      <c r="A70" s="2" t="s">
        <v>100</v>
      </c>
      <c r="B70" s="4"/>
      <c r="C70" s="4"/>
      <c r="D70" s="4"/>
      <c r="E70" s="4">
        <v>146</v>
      </c>
      <c r="F70" s="4" t="s">
        <v>331</v>
      </c>
      <c r="G70" s="4" t="s">
        <v>15</v>
      </c>
      <c r="H70" s="4"/>
      <c r="I70" s="4"/>
      <c r="J70" s="4"/>
    </row>
    <row r="71" spans="1:10" x14ac:dyDescent="0.25">
      <c r="A71" s="2" t="s">
        <v>101</v>
      </c>
      <c r="B71" s="4"/>
      <c r="C71" s="4"/>
      <c r="D71" s="4"/>
      <c r="E71" s="4">
        <v>145</v>
      </c>
      <c r="F71" s="4" t="s">
        <v>337</v>
      </c>
      <c r="G71" s="4" t="s">
        <v>15</v>
      </c>
      <c r="H71" s="4"/>
      <c r="I71" s="4"/>
      <c r="J71" s="4"/>
    </row>
    <row r="72" spans="1:10" x14ac:dyDescent="0.25">
      <c r="A72" s="2" t="s">
        <v>102</v>
      </c>
      <c r="B72" s="4">
        <v>148</v>
      </c>
      <c r="C72" s="4" t="s">
        <v>271</v>
      </c>
      <c r="D72" s="4" t="s">
        <v>15</v>
      </c>
      <c r="E72" s="4"/>
      <c r="F72" s="4"/>
      <c r="G72" s="4"/>
      <c r="H72" s="4">
        <v>145</v>
      </c>
      <c r="I72" s="4" t="s">
        <v>271</v>
      </c>
      <c r="J72" s="4" t="s">
        <v>15</v>
      </c>
    </row>
    <row r="73" spans="1:10" x14ac:dyDescent="0.25">
      <c r="A73" s="2" t="s">
        <v>103</v>
      </c>
      <c r="B73" s="4"/>
      <c r="C73" s="4"/>
      <c r="D73" s="4"/>
      <c r="E73" s="4">
        <v>154</v>
      </c>
      <c r="F73" s="4" t="s">
        <v>263</v>
      </c>
      <c r="G73" s="4" t="s">
        <v>15</v>
      </c>
      <c r="H73" s="4"/>
      <c r="I73" s="4"/>
      <c r="J73" s="4"/>
    </row>
    <row r="74" spans="1:10" x14ac:dyDescent="0.25">
      <c r="A74" s="2" t="s">
        <v>104</v>
      </c>
      <c r="B74" s="4"/>
      <c r="C74" s="4"/>
      <c r="D74" s="4"/>
      <c r="E74" s="4">
        <v>145</v>
      </c>
      <c r="F74" s="4" t="s">
        <v>289</v>
      </c>
      <c r="G74" s="4" t="s">
        <v>15</v>
      </c>
      <c r="H74" s="4"/>
      <c r="I74" s="4"/>
      <c r="J74" s="4"/>
    </row>
    <row r="75" spans="1:10" x14ac:dyDescent="0.25">
      <c r="A75" s="2" t="s">
        <v>105</v>
      </c>
      <c r="B75" s="4"/>
      <c r="C75" s="4"/>
      <c r="D75" s="4"/>
      <c r="E75" s="4">
        <v>140</v>
      </c>
      <c r="F75" s="4"/>
      <c r="G75" s="4" t="s">
        <v>15</v>
      </c>
      <c r="H75" s="4"/>
      <c r="I75" s="4"/>
      <c r="J75" s="4"/>
    </row>
    <row r="76" spans="1:10" x14ac:dyDescent="0.25">
      <c r="A76" s="2" t="s">
        <v>106</v>
      </c>
      <c r="B76" s="4">
        <v>146</v>
      </c>
      <c r="C76" s="4" t="s">
        <v>273</v>
      </c>
      <c r="D76" s="4" t="s">
        <v>274</v>
      </c>
      <c r="E76" s="4">
        <v>155</v>
      </c>
      <c r="F76" s="4" t="s">
        <v>273</v>
      </c>
      <c r="G76" s="4" t="s">
        <v>274</v>
      </c>
      <c r="H76" s="4">
        <v>153</v>
      </c>
      <c r="I76" s="4" t="s">
        <v>273</v>
      </c>
      <c r="J76" s="4" t="s">
        <v>274</v>
      </c>
    </row>
    <row r="77" spans="1:10" x14ac:dyDescent="0.25">
      <c r="A77" s="2" t="s">
        <v>107</v>
      </c>
      <c r="B77" s="4">
        <v>154</v>
      </c>
      <c r="C77" s="4" t="s">
        <v>288</v>
      </c>
      <c r="D77" s="4" t="s">
        <v>15</v>
      </c>
      <c r="E77" s="4"/>
      <c r="F77" s="4"/>
      <c r="G77" s="4"/>
      <c r="H77" s="4">
        <v>144</v>
      </c>
      <c r="I77" s="4" t="s">
        <v>288</v>
      </c>
      <c r="J77" s="4" t="s">
        <v>15</v>
      </c>
    </row>
    <row r="78" spans="1:10" x14ac:dyDescent="0.25">
      <c r="A78" s="2" t="s">
        <v>108</v>
      </c>
      <c r="B78" s="4"/>
      <c r="C78" s="4"/>
      <c r="D78" s="4"/>
      <c r="E78" s="4">
        <v>147</v>
      </c>
      <c r="F78" s="4" t="s">
        <v>261</v>
      </c>
      <c r="G78" s="4" t="s">
        <v>15</v>
      </c>
      <c r="H78" s="4"/>
      <c r="I78" s="4"/>
      <c r="J78" s="4"/>
    </row>
    <row r="79" spans="1:10" x14ac:dyDescent="0.25">
      <c r="A79" s="2" t="s">
        <v>109</v>
      </c>
      <c r="B79" s="4"/>
      <c r="C79" s="4"/>
      <c r="D79" s="4"/>
      <c r="E79" s="4">
        <v>140</v>
      </c>
      <c r="F79" s="4" t="s">
        <v>320</v>
      </c>
      <c r="G79" s="4" t="s">
        <v>15</v>
      </c>
      <c r="H79" s="4"/>
      <c r="I79" s="4"/>
      <c r="J79" s="4"/>
    </row>
    <row r="80" spans="1:10" x14ac:dyDescent="0.25">
      <c r="A80" s="2" t="s">
        <v>110</v>
      </c>
      <c r="B80" s="4">
        <v>166.1</v>
      </c>
      <c r="C80" s="4"/>
      <c r="D80" s="4"/>
      <c r="E80" s="4"/>
      <c r="F80" s="4"/>
      <c r="G80" s="4"/>
      <c r="H80" s="4">
        <v>136</v>
      </c>
      <c r="I80" s="4" t="s">
        <v>266</v>
      </c>
      <c r="J80" s="4" t="s">
        <v>355</v>
      </c>
    </row>
    <row r="81" spans="1:10" x14ac:dyDescent="0.25">
      <c r="A81" s="2" t="s">
        <v>111</v>
      </c>
      <c r="B81" s="4">
        <v>147</v>
      </c>
      <c r="C81" s="4" t="s">
        <v>436</v>
      </c>
      <c r="D81" s="4" t="s">
        <v>15</v>
      </c>
      <c r="E81" s="4">
        <v>139</v>
      </c>
      <c r="F81" s="4"/>
      <c r="G81" s="4" t="s">
        <v>15</v>
      </c>
      <c r="H81" s="4"/>
      <c r="I81" s="4"/>
      <c r="J81" s="4"/>
    </row>
    <row r="82" spans="1:10" x14ac:dyDescent="0.25">
      <c r="A82" s="2" t="s">
        <v>112</v>
      </c>
      <c r="B82" s="4"/>
      <c r="C82" s="4"/>
      <c r="D82" s="4"/>
      <c r="E82" s="4">
        <v>140</v>
      </c>
      <c r="F82" s="4"/>
      <c r="G82" s="4" t="s">
        <v>15</v>
      </c>
      <c r="H82" s="4"/>
      <c r="I82" s="4"/>
      <c r="J82" s="4"/>
    </row>
    <row r="83" spans="1:10" x14ac:dyDescent="0.25">
      <c r="A83" s="2" t="s">
        <v>113</v>
      </c>
      <c r="B83" s="4"/>
      <c r="C83" s="4"/>
      <c r="D83" s="4"/>
      <c r="E83" s="4">
        <v>130</v>
      </c>
      <c r="F83" s="4"/>
      <c r="G83" s="4" t="s">
        <v>15</v>
      </c>
      <c r="H83" s="4"/>
      <c r="I83" s="4"/>
      <c r="J83" s="4"/>
    </row>
    <row r="84" spans="1:10" x14ac:dyDescent="0.25">
      <c r="A84" s="2" t="s">
        <v>114</v>
      </c>
      <c r="B84" s="4"/>
      <c r="C84" s="4"/>
      <c r="D84" s="4"/>
      <c r="E84" s="4" t="s">
        <v>442</v>
      </c>
      <c r="F84" s="4" t="s">
        <v>352</v>
      </c>
      <c r="G84" s="4" t="s">
        <v>16</v>
      </c>
      <c r="H84" s="4"/>
      <c r="I84" s="4"/>
      <c r="J84" s="4"/>
    </row>
    <row r="85" spans="1:10" x14ac:dyDescent="0.25">
      <c r="A85" s="2" t="s">
        <v>115</v>
      </c>
      <c r="B85" s="4"/>
      <c r="C85" s="4"/>
      <c r="D85" s="4"/>
      <c r="E85" s="4">
        <v>144</v>
      </c>
      <c r="F85" s="4" t="s">
        <v>345</v>
      </c>
      <c r="G85" s="4" t="s">
        <v>16</v>
      </c>
      <c r="H85" s="4"/>
      <c r="I85" s="4"/>
      <c r="J85" s="4"/>
    </row>
    <row r="86" spans="1:10" x14ac:dyDescent="0.25">
      <c r="A86" s="2" t="s">
        <v>116</v>
      </c>
      <c r="B86" s="4"/>
      <c r="C86" s="4"/>
      <c r="D86" s="4"/>
      <c r="E86" s="4">
        <v>134</v>
      </c>
      <c r="F86" s="4" t="s">
        <v>281</v>
      </c>
      <c r="G86" s="4" t="s">
        <v>310</v>
      </c>
      <c r="H86" s="4"/>
      <c r="I86" s="4"/>
      <c r="J86" s="4"/>
    </row>
    <row r="87" spans="1:10" x14ac:dyDescent="0.25">
      <c r="A87" s="2" t="s">
        <v>117</v>
      </c>
      <c r="B87" s="4"/>
      <c r="C87" s="4"/>
      <c r="D87" s="4"/>
      <c r="E87" s="4" t="s">
        <v>440</v>
      </c>
      <c r="F87" s="4"/>
      <c r="G87" s="4" t="s">
        <v>314</v>
      </c>
      <c r="H87" s="4"/>
      <c r="I87" s="4"/>
      <c r="J87" s="4"/>
    </row>
    <row r="88" spans="1:10" x14ac:dyDescent="0.25">
      <c r="A88" s="2" t="s">
        <v>118</v>
      </c>
      <c r="B88" s="4">
        <v>147</v>
      </c>
      <c r="C88" s="4" t="s">
        <v>261</v>
      </c>
      <c r="D88" s="4" t="s">
        <v>15</v>
      </c>
      <c r="E88" s="4">
        <v>151</v>
      </c>
      <c r="F88" s="4" t="s">
        <v>261</v>
      </c>
      <c r="G88" s="4" t="s">
        <v>15</v>
      </c>
      <c r="H88" s="4">
        <v>148</v>
      </c>
      <c r="I88" s="4" t="s">
        <v>261</v>
      </c>
      <c r="J88" s="4" t="s">
        <v>15</v>
      </c>
    </row>
    <row r="89" spans="1:10" x14ac:dyDescent="0.25">
      <c r="A89" s="2" t="s">
        <v>119</v>
      </c>
      <c r="B89" s="4" t="s">
        <v>430</v>
      </c>
      <c r="C89" s="4"/>
      <c r="D89" s="4"/>
      <c r="E89" s="4"/>
      <c r="F89" s="4"/>
      <c r="G89" s="4"/>
      <c r="H89" s="4" t="s">
        <v>425</v>
      </c>
      <c r="I89" s="4"/>
      <c r="J89" s="4" t="s">
        <v>257</v>
      </c>
    </row>
    <row r="90" spans="1:10" x14ac:dyDescent="0.25">
      <c r="A90" s="2" t="s">
        <v>120</v>
      </c>
      <c r="B90" s="4" t="s">
        <v>429</v>
      </c>
      <c r="C90" s="4" t="s">
        <v>209</v>
      </c>
      <c r="D90" s="4" t="s">
        <v>15</v>
      </c>
      <c r="E90" s="4">
        <v>156</v>
      </c>
      <c r="F90" s="4" t="s">
        <v>209</v>
      </c>
      <c r="G90" s="4" t="s">
        <v>15</v>
      </c>
      <c r="H90" s="4"/>
      <c r="I90" s="4"/>
      <c r="J90" s="4"/>
    </row>
    <row r="91" spans="1:10" x14ac:dyDescent="0.25">
      <c r="A91" s="2" t="s">
        <v>121</v>
      </c>
      <c r="B91" s="4" t="s">
        <v>434</v>
      </c>
      <c r="C91" s="4" t="s">
        <v>286</v>
      </c>
      <c r="D91" s="4" t="s">
        <v>16</v>
      </c>
      <c r="E91" s="4"/>
      <c r="F91" s="4"/>
      <c r="G91" s="4"/>
      <c r="H91" s="4" t="s">
        <v>445</v>
      </c>
      <c r="I91" s="4" t="s">
        <v>286</v>
      </c>
      <c r="J91" s="4" t="s">
        <v>16</v>
      </c>
    </row>
    <row r="92" spans="1:10" x14ac:dyDescent="0.25">
      <c r="A92" s="2" t="s">
        <v>122</v>
      </c>
      <c r="B92" s="4"/>
      <c r="C92" s="4"/>
      <c r="D92" s="4"/>
      <c r="E92" s="4"/>
      <c r="F92" s="4"/>
      <c r="G92" s="4"/>
      <c r="H92" s="4">
        <v>131.6</v>
      </c>
      <c r="I92" s="4"/>
      <c r="J92" s="4" t="s">
        <v>15</v>
      </c>
    </row>
    <row r="93" spans="1:10" x14ac:dyDescent="0.25">
      <c r="A93" s="2" t="s">
        <v>123</v>
      </c>
      <c r="B93" s="4">
        <v>122</v>
      </c>
      <c r="C93" s="4" t="s">
        <v>298</v>
      </c>
      <c r="D93" s="4" t="s">
        <v>264</v>
      </c>
      <c r="E93" s="4"/>
      <c r="F93" s="4"/>
      <c r="G93" s="4"/>
      <c r="H93" s="4"/>
      <c r="I93" s="4"/>
      <c r="J93" s="4"/>
    </row>
    <row r="94" spans="1:10" x14ac:dyDescent="0.25">
      <c r="A94" s="2" t="s">
        <v>124</v>
      </c>
      <c r="B94" s="4">
        <v>150</v>
      </c>
      <c r="C94" s="4" t="s">
        <v>209</v>
      </c>
      <c r="D94" s="4" t="s">
        <v>264</v>
      </c>
      <c r="E94" s="4">
        <v>144</v>
      </c>
      <c r="F94" s="4" t="s">
        <v>329</v>
      </c>
      <c r="G94" s="4" t="s">
        <v>15</v>
      </c>
      <c r="H94" s="4">
        <v>143</v>
      </c>
      <c r="I94" s="4" t="s">
        <v>209</v>
      </c>
      <c r="J94" s="4" t="s">
        <v>264</v>
      </c>
    </row>
    <row r="95" spans="1:10" x14ac:dyDescent="0.25">
      <c r="A95" s="2" t="s">
        <v>125</v>
      </c>
      <c r="B95" s="4"/>
      <c r="C95" s="4"/>
      <c r="D95" s="4"/>
      <c r="E95" s="4">
        <v>164</v>
      </c>
      <c r="F95" s="4" t="s">
        <v>286</v>
      </c>
      <c r="G95" s="4" t="s">
        <v>15</v>
      </c>
      <c r="H95" s="4"/>
      <c r="I95" s="4"/>
      <c r="J95" s="4"/>
    </row>
    <row r="96" spans="1:10" x14ac:dyDescent="0.25">
      <c r="A96" s="2" t="s">
        <v>126</v>
      </c>
      <c r="B96" s="4"/>
      <c r="C96" s="4"/>
      <c r="D96" s="4"/>
      <c r="E96" s="4">
        <v>154</v>
      </c>
      <c r="F96" s="4" t="s">
        <v>342</v>
      </c>
      <c r="G96" s="4" t="s">
        <v>15</v>
      </c>
      <c r="H96" s="4"/>
      <c r="I96" s="4"/>
      <c r="J96" s="4"/>
    </row>
    <row r="97" spans="1:10" x14ac:dyDescent="0.25">
      <c r="A97" s="2" t="s">
        <v>127</v>
      </c>
      <c r="B97" s="4" t="s">
        <v>432</v>
      </c>
      <c r="C97" s="4" t="s">
        <v>16</v>
      </c>
      <c r="D97" s="4" t="s">
        <v>16</v>
      </c>
      <c r="E97" s="4"/>
      <c r="F97" s="4"/>
      <c r="G97" s="4"/>
      <c r="H97" s="4">
        <v>130</v>
      </c>
      <c r="I97" s="4" t="s">
        <v>16</v>
      </c>
      <c r="J97" s="4" t="s">
        <v>16</v>
      </c>
    </row>
    <row r="98" spans="1:10" x14ac:dyDescent="0.25">
      <c r="A98" s="2" t="s">
        <v>128</v>
      </c>
      <c r="B98" s="4"/>
      <c r="C98" s="4"/>
      <c r="D98" s="4"/>
      <c r="E98" s="4">
        <v>120</v>
      </c>
      <c r="F98" s="4"/>
      <c r="G98" s="4"/>
      <c r="H98" s="4"/>
      <c r="I98" s="4"/>
      <c r="J98" s="4"/>
    </row>
    <row r="99" spans="1:10" x14ac:dyDescent="0.25">
      <c r="A99" s="2" t="s">
        <v>129</v>
      </c>
      <c r="B99" s="4">
        <v>145</v>
      </c>
      <c r="C99" s="4" t="s">
        <v>378</v>
      </c>
      <c r="D99" s="4" t="s">
        <v>15</v>
      </c>
      <c r="E99" s="4">
        <v>139</v>
      </c>
      <c r="F99" s="4" t="s">
        <v>378</v>
      </c>
      <c r="G99" s="4" t="s">
        <v>15</v>
      </c>
      <c r="H99" s="4">
        <v>151</v>
      </c>
      <c r="I99" s="4" t="s">
        <v>401</v>
      </c>
      <c r="J99" s="4" t="s">
        <v>15</v>
      </c>
    </row>
    <row r="100" spans="1:10" x14ac:dyDescent="0.25">
      <c r="A100" s="2" t="s">
        <v>130</v>
      </c>
      <c r="B100" s="4" t="s">
        <v>435</v>
      </c>
      <c r="C100" s="4" t="s">
        <v>378</v>
      </c>
      <c r="D100" s="4" t="s">
        <v>264</v>
      </c>
      <c r="E100" s="4"/>
      <c r="F100" s="4"/>
      <c r="G100" s="4"/>
      <c r="H100" s="4" t="s">
        <v>450</v>
      </c>
      <c r="I100" s="4" t="s">
        <v>378</v>
      </c>
      <c r="J100" s="4" t="s">
        <v>264</v>
      </c>
    </row>
    <row r="101" spans="1:10" x14ac:dyDescent="0.25">
      <c r="A101" s="2" t="s">
        <v>131</v>
      </c>
      <c r="B101" s="4">
        <v>155</v>
      </c>
      <c r="C101" s="4" t="s">
        <v>281</v>
      </c>
      <c r="D101" s="4" t="s">
        <v>15</v>
      </c>
      <c r="E101" s="4" t="s">
        <v>442</v>
      </c>
      <c r="F101" s="4" t="s">
        <v>281</v>
      </c>
      <c r="G101" s="4" t="s">
        <v>341</v>
      </c>
      <c r="H101" s="4">
        <v>153</v>
      </c>
      <c r="I101" s="4" t="s">
        <v>281</v>
      </c>
      <c r="J101" s="4" t="s">
        <v>15</v>
      </c>
    </row>
    <row r="102" spans="1:10" x14ac:dyDescent="0.25">
      <c r="A102" s="2" t="s">
        <v>132</v>
      </c>
      <c r="B102" s="4">
        <v>137</v>
      </c>
      <c r="C102" s="4" t="s">
        <v>209</v>
      </c>
      <c r="D102" s="4" t="s">
        <v>15</v>
      </c>
      <c r="E102" s="4"/>
      <c r="F102" s="4"/>
      <c r="G102" s="4"/>
      <c r="H102" s="4" t="s">
        <v>449</v>
      </c>
      <c r="I102" s="4" t="s">
        <v>209</v>
      </c>
      <c r="J102" s="4" t="s">
        <v>16</v>
      </c>
    </row>
    <row r="103" spans="1:10" x14ac:dyDescent="0.25">
      <c r="A103" s="2" t="s">
        <v>133</v>
      </c>
      <c r="B103" s="4"/>
      <c r="C103" s="4"/>
      <c r="D103" s="4"/>
      <c r="E103" s="4" t="s">
        <v>435</v>
      </c>
      <c r="F103" s="4" t="s">
        <v>387</v>
      </c>
      <c r="G103" s="4" t="s">
        <v>15</v>
      </c>
      <c r="H103" s="4"/>
      <c r="I103" s="4"/>
      <c r="J103" s="4"/>
    </row>
    <row r="104" spans="1:10" x14ac:dyDescent="0.25">
      <c r="A104" s="2" t="s">
        <v>134</v>
      </c>
      <c r="B104" s="4">
        <v>128</v>
      </c>
      <c r="C104" s="4" t="s">
        <v>266</v>
      </c>
      <c r="D104" s="4" t="s">
        <v>15</v>
      </c>
      <c r="E104" s="4"/>
      <c r="F104" s="4"/>
      <c r="G104" s="4"/>
      <c r="H104" s="4"/>
      <c r="I104" s="4"/>
      <c r="J104" s="4"/>
    </row>
    <row r="105" spans="1:10" x14ac:dyDescent="0.25">
      <c r="A105" s="2" t="s">
        <v>135</v>
      </c>
      <c r="B105" s="4"/>
      <c r="C105" s="4"/>
      <c r="D105" s="4"/>
      <c r="E105" s="4">
        <v>141</v>
      </c>
      <c r="F105" s="4" t="s">
        <v>394</v>
      </c>
      <c r="G105" s="4" t="s">
        <v>15</v>
      </c>
      <c r="H105" s="4"/>
      <c r="I105" s="4"/>
      <c r="J105" s="4"/>
    </row>
    <row r="106" spans="1:10" x14ac:dyDescent="0.25">
      <c r="A106" s="2" t="s">
        <v>136</v>
      </c>
      <c r="B106" s="4"/>
      <c r="C106" s="4"/>
      <c r="D106" s="4"/>
      <c r="E106" s="4" t="s">
        <v>446</v>
      </c>
      <c r="F106" s="4" t="s">
        <v>261</v>
      </c>
      <c r="G106" s="4" t="s">
        <v>15</v>
      </c>
      <c r="H106" s="4"/>
      <c r="I106" s="4"/>
      <c r="J106" s="4"/>
    </row>
    <row r="107" spans="1:10" x14ac:dyDescent="0.25">
      <c r="A107" s="2" t="s">
        <v>137</v>
      </c>
      <c r="B107" s="4"/>
      <c r="C107" s="4"/>
      <c r="D107" s="4"/>
      <c r="E107" s="4">
        <v>154</v>
      </c>
      <c r="F107" s="4" t="s">
        <v>352</v>
      </c>
      <c r="G107" s="4"/>
      <c r="H107" s="4"/>
      <c r="I107" s="4"/>
      <c r="J107" s="4"/>
    </row>
    <row r="108" spans="1:10" x14ac:dyDescent="0.25">
      <c r="A108" s="2" t="s">
        <v>138</v>
      </c>
      <c r="B108" s="4"/>
      <c r="C108" s="4"/>
      <c r="D108" s="4"/>
      <c r="E108" s="4" t="s">
        <v>448</v>
      </c>
      <c r="F108" s="4" t="s">
        <v>345</v>
      </c>
      <c r="G108" s="4"/>
      <c r="H108" s="4"/>
      <c r="I108" s="4"/>
      <c r="J108" s="4"/>
    </row>
    <row r="109" spans="1:10" x14ac:dyDescent="0.25">
      <c r="A109" s="2" t="s">
        <v>139</v>
      </c>
      <c r="B109" s="4"/>
      <c r="C109" s="4"/>
      <c r="D109" s="4"/>
      <c r="E109" s="4" t="s">
        <v>444</v>
      </c>
      <c r="F109" s="4" t="s">
        <v>393</v>
      </c>
      <c r="G109" s="4"/>
      <c r="H109" s="4"/>
      <c r="I109" s="4"/>
      <c r="J109" s="4"/>
    </row>
    <row r="110" spans="1:10" x14ac:dyDescent="0.25">
      <c r="A110" s="2" t="s">
        <v>140</v>
      </c>
      <c r="B110" s="4">
        <v>130</v>
      </c>
      <c r="C110" s="4" t="s">
        <v>266</v>
      </c>
      <c r="D110" s="4" t="s">
        <v>257</v>
      </c>
      <c r="E110" s="4" t="s">
        <v>447</v>
      </c>
      <c r="F110" s="4"/>
      <c r="G110" s="4"/>
      <c r="H110" s="4">
        <v>130</v>
      </c>
      <c r="I110" s="4" t="s">
        <v>366</v>
      </c>
      <c r="J110" s="4" t="s">
        <v>257</v>
      </c>
    </row>
    <row r="111" spans="1:10" x14ac:dyDescent="0.25">
      <c r="A111" s="2" t="s">
        <v>141</v>
      </c>
      <c r="B111" s="4">
        <v>145</v>
      </c>
      <c r="C111" s="4" t="s">
        <v>263</v>
      </c>
      <c r="D111" s="4" t="s">
        <v>15</v>
      </c>
      <c r="E111" s="4"/>
      <c r="F111" s="4"/>
      <c r="G111" s="4"/>
      <c r="H111" s="4">
        <v>147</v>
      </c>
      <c r="I111" s="4" t="s">
        <v>358</v>
      </c>
      <c r="J111" s="4" t="s">
        <v>15</v>
      </c>
    </row>
    <row r="112" spans="1:10" x14ac:dyDescent="0.25">
      <c r="A112" s="2" t="s">
        <v>142</v>
      </c>
      <c r="B112" s="4">
        <v>137</v>
      </c>
      <c r="C112" s="4" t="s">
        <v>266</v>
      </c>
      <c r="D112" s="4" t="s">
        <v>15</v>
      </c>
      <c r="E112" s="4"/>
      <c r="F112" s="4"/>
      <c r="G112" s="4"/>
      <c r="H112" s="4">
        <v>146</v>
      </c>
      <c r="I112" s="4"/>
      <c r="J112" s="4" t="s">
        <v>15</v>
      </c>
    </row>
    <row r="113" spans="1:10" x14ac:dyDescent="0.25">
      <c r="A113" s="2" t="s">
        <v>143</v>
      </c>
      <c r="B113" s="4">
        <v>147</v>
      </c>
      <c r="C113" s="4" t="s">
        <v>263</v>
      </c>
      <c r="D113" s="4" t="s">
        <v>15</v>
      </c>
      <c r="E113" s="4"/>
      <c r="F113" s="4"/>
      <c r="G113" s="4"/>
      <c r="H113" s="4"/>
      <c r="I113" s="4"/>
      <c r="J113" s="4"/>
    </row>
    <row r="114" spans="1:10" x14ac:dyDescent="0.25">
      <c r="A114" s="2" t="s">
        <v>144</v>
      </c>
      <c r="B114" s="4"/>
      <c r="C114" s="4"/>
      <c r="D114" s="4"/>
      <c r="E114" s="4" t="s">
        <v>445</v>
      </c>
      <c r="F114" s="4" t="s">
        <v>350</v>
      </c>
      <c r="G114" s="4" t="s">
        <v>15</v>
      </c>
      <c r="H114" s="4"/>
      <c r="I114" s="4"/>
      <c r="J114" s="4"/>
    </row>
    <row r="115" spans="1:10" x14ac:dyDescent="0.25">
      <c r="A115" s="2" t="s">
        <v>145</v>
      </c>
      <c r="B115" s="4"/>
      <c r="C115" s="4"/>
      <c r="D115" s="4"/>
      <c r="E115" s="4">
        <v>165</v>
      </c>
      <c r="F115" s="4" t="s">
        <v>261</v>
      </c>
      <c r="G115" s="4"/>
      <c r="H115" s="4"/>
      <c r="I115" s="4"/>
      <c r="J115" s="4"/>
    </row>
    <row r="116" spans="1:10" x14ac:dyDescent="0.25">
      <c r="A116" s="2" t="s">
        <v>146</v>
      </c>
      <c r="B116" s="4">
        <v>150</v>
      </c>
      <c r="C116" s="4" t="s">
        <v>209</v>
      </c>
      <c r="D116" s="4" t="s">
        <v>15</v>
      </c>
      <c r="E116" s="4">
        <v>155</v>
      </c>
      <c r="F116" s="4" t="s">
        <v>332</v>
      </c>
      <c r="G116" s="4" t="s">
        <v>15</v>
      </c>
      <c r="H116" s="4">
        <v>150</v>
      </c>
      <c r="I116" s="4" t="s">
        <v>209</v>
      </c>
      <c r="J116" s="4" t="s">
        <v>15</v>
      </c>
    </row>
    <row r="117" spans="1:10" x14ac:dyDescent="0.25">
      <c r="A117" s="2" t="s">
        <v>147</v>
      </c>
      <c r="B117" s="4">
        <v>141</v>
      </c>
      <c r="C117" s="4" t="s">
        <v>266</v>
      </c>
      <c r="D117" s="4" t="s">
        <v>15</v>
      </c>
      <c r="E117" s="4"/>
      <c r="F117" s="4"/>
      <c r="G117" s="4"/>
      <c r="H117" s="4">
        <v>136</v>
      </c>
      <c r="I117" s="4" t="s">
        <v>266</v>
      </c>
      <c r="J117" s="4" t="s">
        <v>15</v>
      </c>
    </row>
    <row r="118" spans="1:10" x14ac:dyDescent="0.25">
      <c r="A118" s="2" t="s">
        <v>148</v>
      </c>
      <c r="B118" s="4"/>
      <c r="C118" s="4"/>
      <c r="D118" s="4"/>
      <c r="E118" s="4">
        <v>117</v>
      </c>
      <c r="F118" s="4" t="s">
        <v>261</v>
      </c>
      <c r="G118" s="4" t="s">
        <v>15</v>
      </c>
      <c r="H118" s="4"/>
      <c r="I118" s="4"/>
      <c r="J118" s="4"/>
    </row>
    <row r="119" spans="1:10" x14ac:dyDescent="0.25">
      <c r="A119" s="2" t="s">
        <v>149</v>
      </c>
      <c r="B119" s="4"/>
      <c r="C119" s="4"/>
      <c r="D119" s="4"/>
      <c r="E119" s="4" t="s">
        <v>442</v>
      </c>
      <c r="F119" s="4" t="s">
        <v>338</v>
      </c>
      <c r="G119" s="4" t="s">
        <v>15</v>
      </c>
      <c r="H119" s="4"/>
      <c r="I119" s="4"/>
      <c r="J119" s="4"/>
    </row>
    <row r="120" spans="1:10" x14ac:dyDescent="0.25">
      <c r="A120" s="2" t="s">
        <v>150</v>
      </c>
      <c r="B120" s="4"/>
      <c r="C120" s="4"/>
      <c r="D120" s="4"/>
      <c r="E120" s="4">
        <v>144</v>
      </c>
      <c r="F120" s="4" t="s">
        <v>343</v>
      </c>
      <c r="G120" s="4" t="s">
        <v>15</v>
      </c>
      <c r="H120" s="4"/>
      <c r="I120" s="4"/>
      <c r="J120" s="4"/>
    </row>
    <row r="121" spans="1:10" x14ac:dyDescent="0.25">
      <c r="A121" s="2" t="s">
        <v>151</v>
      </c>
      <c r="B121" s="4"/>
      <c r="C121" s="4"/>
      <c r="D121" s="4"/>
      <c r="E121" s="4">
        <v>153</v>
      </c>
      <c r="F121" s="4" t="s">
        <v>392</v>
      </c>
      <c r="G121" s="4" t="s">
        <v>15</v>
      </c>
      <c r="H121" s="4"/>
      <c r="I121" s="4"/>
      <c r="J121" s="4"/>
    </row>
    <row r="122" spans="1:10" x14ac:dyDescent="0.25">
      <c r="A122" s="2" t="s">
        <v>152</v>
      </c>
      <c r="B122" s="4">
        <v>153</v>
      </c>
      <c r="C122" s="4" t="s">
        <v>382</v>
      </c>
      <c r="D122" s="4" t="s">
        <v>280</v>
      </c>
      <c r="E122" s="4"/>
      <c r="F122" s="4"/>
      <c r="G122" s="4"/>
      <c r="H122" s="4">
        <v>140</v>
      </c>
      <c r="I122" s="4" t="s">
        <v>382</v>
      </c>
      <c r="J122" s="4" t="s">
        <v>280</v>
      </c>
    </row>
    <row r="123" spans="1:10" x14ac:dyDescent="0.25">
      <c r="A123" s="2" t="s">
        <v>153</v>
      </c>
      <c r="B123" s="4">
        <v>142</v>
      </c>
      <c r="C123" s="4" t="s">
        <v>265</v>
      </c>
      <c r="D123" s="4" t="s">
        <v>16</v>
      </c>
      <c r="E123" s="4"/>
      <c r="F123" s="4"/>
      <c r="G123" s="4"/>
      <c r="H123" s="4">
        <v>120</v>
      </c>
      <c r="I123" s="4" t="s">
        <v>265</v>
      </c>
      <c r="J123" s="4" t="s">
        <v>15</v>
      </c>
    </row>
    <row r="124" spans="1:10" x14ac:dyDescent="0.25">
      <c r="A124" s="2" t="s">
        <v>154</v>
      </c>
      <c r="B124" s="4">
        <v>163</v>
      </c>
      <c r="C124" s="4" t="s">
        <v>256</v>
      </c>
      <c r="D124" s="4" t="s">
        <v>257</v>
      </c>
      <c r="E124" s="4"/>
      <c r="F124" s="4"/>
      <c r="G124" s="4"/>
      <c r="H124" s="4">
        <v>152</v>
      </c>
      <c r="I124" s="4" t="s">
        <v>397</v>
      </c>
      <c r="J124" s="4" t="s">
        <v>257</v>
      </c>
    </row>
    <row r="125" spans="1:10" x14ac:dyDescent="0.25">
      <c r="A125" s="2" t="s">
        <v>155</v>
      </c>
      <c r="B125" s="4"/>
      <c r="C125" s="4"/>
      <c r="D125" s="4"/>
      <c r="E125" s="4">
        <v>129</v>
      </c>
      <c r="F125" s="4" t="s">
        <v>333</v>
      </c>
      <c r="G125" s="4" t="s">
        <v>15</v>
      </c>
      <c r="H125" s="4"/>
      <c r="I125" s="4"/>
      <c r="J125" s="4"/>
    </row>
    <row r="126" spans="1:10" x14ac:dyDescent="0.25">
      <c r="A126" s="2" t="s">
        <v>156</v>
      </c>
      <c r="B126" s="4">
        <v>141</v>
      </c>
      <c r="C126" s="4" t="s">
        <v>263</v>
      </c>
      <c r="D126" s="4" t="s">
        <v>264</v>
      </c>
      <c r="E126" s="4"/>
      <c r="F126" s="4"/>
      <c r="G126" s="4"/>
      <c r="H126" s="4">
        <v>141</v>
      </c>
      <c r="I126" s="4" t="s">
        <v>263</v>
      </c>
      <c r="J126" s="4" t="s">
        <v>264</v>
      </c>
    </row>
    <row r="127" spans="1:10" x14ac:dyDescent="0.25">
      <c r="A127" s="2" t="s">
        <v>157</v>
      </c>
      <c r="B127" s="4">
        <v>150</v>
      </c>
      <c r="C127" s="4" t="s">
        <v>289</v>
      </c>
      <c r="D127" s="4" t="s">
        <v>15</v>
      </c>
      <c r="E127" s="4"/>
      <c r="F127" s="4"/>
      <c r="G127" s="4"/>
      <c r="H127" s="4">
        <v>138</v>
      </c>
      <c r="I127" s="4" t="s">
        <v>289</v>
      </c>
      <c r="J127" s="4" t="s">
        <v>15</v>
      </c>
    </row>
    <row r="128" spans="1:10" x14ac:dyDescent="0.25">
      <c r="A128" s="2" t="s">
        <v>158</v>
      </c>
      <c r="B128" s="4"/>
      <c r="C128" s="4"/>
      <c r="D128" s="4"/>
      <c r="E128" s="4"/>
      <c r="F128" s="4"/>
      <c r="G128" s="4"/>
      <c r="H128" s="4" t="s">
        <v>451</v>
      </c>
      <c r="I128" s="4" t="s">
        <v>266</v>
      </c>
      <c r="J128" s="4" t="s">
        <v>257</v>
      </c>
    </row>
    <row r="129" spans="1:10" x14ac:dyDescent="0.25">
      <c r="A129" s="2" t="s">
        <v>159</v>
      </c>
      <c r="B129" s="4">
        <v>147</v>
      </c>
      <c r="C129" s="4" t="s">
        <v>266</v>
      </c>
      <c r="D129" s="4" t="s">
        <v>267</v>
      </c>
      <c r="E129" s="4">
        <v>135</v>
      </c>
      <c r="F129" s="4" t="s">
        <v>266</v>
      </c>
      <c r="G129" s="4" t="s">
        <v>16</v>
      </c>
      <c r="H129" s="4">
        <v>145</v>
      </c>
      <c r="I129" s="4" t="s">
        <v>266</v>
      </c>
      <c r="J129" s="4" t="s">
        <v>267</v>
      </c>
    </row>
    <row r="130" spans="1:10" x14ac:dyDescent="0.25">
      <c r="A130" s="2" t="s">
        <v>160</v>
      </c>
      <c r="B130" s="4"/>
      <c r="C130" s="4"/>
      <c r="D130" s="4"/>
      <c r="E130" s="4">
        <v>141</v>
      </c>
      <c r="F130" s="4" t="s">
        <v>390</v>
      </c>
      <c r="G130" s="4" t="s">
        <v>16</v>
      </c>
      <c r="H130" s="4"/>
      <c r="I130" s="4"/>
      <c r="J130" s="4"/>
    </row>
    <row r="131" spans="1:10" x14ac:dyDescent="0.25">
      <c r="A131" s="2" t="s">
        <v>161</v>
      </c>
      <c r="B131" s="4"/>
      <c r="C131" s="4"/>
      <c r="D131" s="4"/>
      <c r="E131" s="4">
        <v>130</v>
      </c>
      <c r="F131" s="4"/>
      <c r="G131" s="4"/>
      <c r="H131" s="4"/>
      <c r="I131" s="4"/>
      <c r="J131" s="4"/>
    </row>
    <row r="132" spans="1:10" x14ac:dyDescent="0.25">
      <c r="A132" s="2" t="s">
        <v>162</v>
      </c>
      <c r="B132" s="4">
        <v>140</v>
      </c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2" t="s">
        <v>163</v>
      </c>
      <c r="B133" s="4">
        <v>145</v>
      </c>
      <c r="C133" s="4" t="s">
        <v>287</v>
      </c>
      <c r="D133" s="4" t="s">
        <v>16</v>
      </c>
      <c r="E133" s="4"/>
      <c r="F133" s="4"/>
      <c r="G133" s="4"/>
      <c r="H133" s="4">
        <v>144</v>
      </c>
      <c r="I133" s="4"/>
      <c r="J133" s="4" t="s">
        <v>381</v>
      </c>
    </row>
    <row r="134" spans="1:10" x14ac:dyDescent="0.25">
      <c r="A134" s="2" t="s">
        <v>164</v>
      </c>
      <c r="B134" s="4"/>
      <c r="C134" s="4"/>
      <c r="D134" s="4"/>
      <c r="E134" s="4" t="s">
        <v>443</v>
      </c>
      <c r="F134" s="4" t="s">
        <v>281</v>
      </c>
      <c r="G134" s="4" t="s">
        <v>15</v>
      </c>
      <c r="H134" s="4"/>
      <c r="I134" s="4"/>
      <c r="J134" s="4"/>
    </row>
  </sheetData>
  <sortState xmlns:xlrd2="http://schemas.microsoft.com/office/spreadsheetml/2017/richdata2" ref="A11:J134">
    <sortCondition ref="A11:A134"/>
  </sortState>
  <conditionalFormatting sqref="B1">
    <cfRule type="cellIs" dxfId="34" priority="4" operator="equal">
      <formula>"000 - template file"</formula>
    </cfRule>
  </conditionalFormatting>
  <conditionalFormatting sqref="B2">
    <cfRule type="cellIs" dxfId="33" priority="5" operator="equal">
      <formula>"Analyte"</formula>
    </cfRule>
  </conditionalFormatting>
  <conditionalFormatting sqref="B3">
    <cfRule type="cellIs" dxfId="32" priority="6" operator="equal">
      <formula>""</formula>
    </cfRule>
  </conditionalFormatting>
  <conditionalFormatting sqref="B11:J134">
    <cfRule type="expression" dxfId="31" priority="7">
      <formula>AND(ISNUMBER(B11*1),NOT(ISNUMBER(B11)),NOT(B11=""))</formula>
    </cfRule>
  </conditionalFormatting>
  <conditionalFormatting sqref="B9">
    <cfRule type="cellIs" dxfId="30" priority="3" operator="equal">
      <formula>""</formula>
    </cfRule>
  </conditionalFormatting>
  <conditionalFormatting sqref="E9">
    <cfRule type="cellIs" dxfId="29" priority="2" operator="equal">
      <formula>""</formula>
    </cfRule>
  </conditionalFormatting>
  <conditionalFormatting sqref="H9">
    <cfRule type="cellIs" dxfId="28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1CB6-501C-4727-B8DC-68D94045B13A}">
  <sheetPr>
    <tabColor theme="9" tint="0.79998168889431442"/>
  </sheetPr>
  <dimension ref="A1:J128"/>
  <sheetViews>
    <sheetView zoomScale="85" zoomScaleNormal="70" workbookViewId="0">
      <pane ySplit="10" topLeftCell="A11" activePane="bottomLeft" state="frozenSplit"/>
      <selection activeCell="A11" sqref="A11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5" customWidth="1"/>
    <col min="5" max="8" width="12.7265625" style="18" customWidth="1"/>
    <col min="9" max="10" width="12.7265625" style="2" customWidth="1"/>
    <col min="11" max="16384" width="9.1796875" style="2"/>
  </cols>
  <sheetData>
    <row r="1" spans="1:10" ht="13" x14ac:dyDescent="0.3">
      <c r="A1" s="1" t="s">
        <v>4</v>
      </c>
      <c r="B1" s="3" t="str" cm="1">
        <f t="array" aca="1" ref="B1" ca="1">MID(CELL("filename",A1),FIND("[",CELL("filename",A1))+1,FIND("]", CELL("filename",A1))-FIND("[",CELL("filename",A1))-1-5)</f>
        <v>GBMS304-3</v>
      </c>
      <c r="C1" s="3"/>
      <c r="D1" s="3"/>
      <c r="E1" s="3"/>
      <c r="F1" s="3"/>
      <c r="G1" s="3"/>
      <c r="H1" s="3"/>
      <c r="I1" s="9"/>
      <c r="J1" s="9"/>
    </row>
    <row r="2" spans="1:10" ht="13" x14ac:dyDescent="0.3">
      <c r="A2" s="1" t="s">
        <v>2</v>
      </c>
      <c r="B2" s="3" t="str" cm="1">
        <f t="array" aca="1" ref="B2" ca="1">MID(CELL("filename",A1),FIND("]",CELL("filename",A1))+1,255)</f>
        <v>Ni</v>
      </c>
      <c r="C2" s="3"/>
      <c r="D2" s="3"/>
      <c r="E2" s="3"/>
      <c r="F2" s="3"/>
      <c r="G2" s="3"/>
      <c r="H2" s="3"/>
      <c r="I2" s="9"/>
      <c r="J2" s="9"/>
    </row>
    <row r="3" spans="1:10" ht="13" x14ac:dyDescent="0.3">
      <c r="A3" s="1" t="s">
        <v>5</v>
      </c>
      <c r="B3" s="3" t="s">
        <v>11</v>
      </c>
      <c r="C3" s="3"/>
      <c r="D3" s="3"/>
      <c r="E3" s="3"/>
      <c r="F3" s="3"/>
      <c r="G3" s="3"/>
      <c r="H3" s="3"/>
      <c r="I3" s="9"/>
      <c r="J3" s="9"/>
    </row>
    <row r="4" spans="1:10" ht="13" x14ac:dyDescent="0.3">
      <c r="A4" s="1" t="s">
        <v>1</v>
      </c>
      <c r="B4" s="3">
        <f>AVERAGE(B$11:B$123,E$11:E$123,H$11:H$123)</f>
        <v>378.48490566037736</v>
      </c>
      <c r="C4" s="3"/>
      <c r="D4" s="3"/>
      <c r="E4" s="3"/>
      <c r="F4" s="3"/>
      <c r="G4" s="3"/>
      <c r="H4" s="3"/>
      <c r="I4" s="9"/>
      <c r="J4" s="9"/>
    </row>
    <row r="5" spans="1:10" ht="13" x14ac:dyDescent="0.3">
      <c r="A5" s="1" t="s">
        <v>3</v>
      </c>
      <c r="B5" s="3">
        <f>STDEV(B$11:B$123,E$11:E$123,H$11:H$123)</f>
        <v>25.804278392877404</v>
      </c>
      <c r="C5" s="3"/>
      <c r="D5" s="3"/>
      <c r="E5" s="3"/>
      <c r="F5" s="3"/>
      <c r="G5" s="3"/>
      <c r="H5" s="3"/>
      <c r="I5" s="9"/>
      <c r="J5" s="9"/>
    </row>
    <row r="6" spans="1:10" ht="13" x14ac:dyDescent="0.3">
      <c r="A6" s="1" t="s">
        <v>0</v>
      </c>
      <c r="B6" s="3">
        <f>COUNT(B$11:B$123,E$11:E$123,H$11:H$123)</f>
        <v>159</v>
      </c>
      <c r="C6" s="3"/>
      <c r="D6" s="3"/>
      <c r="E6" s="3"/>
      <c r="F6" s="3"/>
      <c r="G6" s="3"/>
      <c r="H6" s="3"/>
      <c r="I6" s="9"/>
      <c r="J6" s="9"/>
    </row>
    <row r="7" spans="1:10" ht="13" x14ac:dyDescent="0.3">
      <c r="A7" s="1" t="s">
        <v>6</v>
      </c>
      <c r="B7" s="3">
        <f>TINV(0.05,B6-1)*B5/SQRT(B6-1)</f>
        <v>4.0546233876346358</v>
      </c>
      <c r="C7" s="3"/>
      <c r="D7" s="3"/>
      <c r="E7" s="3"/>
      <c r="F7" s="3"/>
      <c r="G7" s="3"/>
      <c r="H7" s="3"/>
      <c r="I7" s="9"/>
      <c r="J7" s="9"/>
    </row>
    <row r="8" spans="1:10" ht="13" x14ac:dyDescent="0.3">
      <c r="A8" s="1"/>
      <c r="B8" s="3"/>
      <c r="C8" s="3"/>
      <c r="D8" s="3"/>
      <c r="E8" s="3"/>
      <c r="F8" s="3"/>
      <c r="G8" s="3"/>
      <c r="H8" s="3"/>
      <c r="I8" s="9"/>
      <c r="J8" s="9"/>
    </row>
    <row r="9" spans="1:10" ht="13" x14ac:dyDescent="0.3">
      <c r="A9" s="1"/>
      <c r="B9" s="17" t="s">
        <v>13</v>
      </c>
      <c r="C9" s="3"/>
      <c r="D9" s="3"/>
      <c r="E9" s="17" t="s">
        <v>14</v>
      </c>
      <c r="F9" s="3"/>
      <c r="G9" s="3"/>
      <c r="H9" s="17" t="s">
        <v>254</v>
      </c>
      <c r="I9" s="3"/>
      <c r="J9" s="3"/>
    </row>
    <row r="10" spans="1:10" ht="13" x14ac:dyDescent="0.3">
      <c r="A10" s="1" t="s">
        <v>7</v>
      </c>
      <c r="B10" s="3" t="s">
        <v>10</v>
      </c>
      <c r="C10" s="3" t="s">
        <v>8</v>
      </c>
      <c r="D10" s="3" t="s">
        <v>9</v>
      </c>
      <c r="E10" s="3" t="s">
        <v>10</v>
      </c>
      <c r="F10" s="3" t="s">
        <v>8</v>
      </c>
      <c r="G10" s="3" t="s">
        <v>9</v>
      </c>
      <c r="H10" s="3" t="s">
        <v>10</v>
      </c>
      <c r="I10" s="3" t="s">
        <v>8</v>
      </c>
      <c r="J10" s="3" t="s">
        <v>9</v>
      </c>
    </row>
    <row r="11" spans="1:10" x14ac:dyDescent="0.25">
      <c r="A11" s="2" t="s">
        <v>41</v>
      </c>
      <c r="B11" s="4">
        <v>404</v>
      </c>
      <c r="C11" s="4" t="s">
        <v>302</v>
      </c>
      <c r="D11" s="4" t="s">
        <v>15</v>
      </c>
      <c r="E11" s="4">
        <v>450</v>
      </c>
      <c r="F11" s="4" t="s">
        <v>302</v>
      </c>
      <c r="G11" s="4" t="s">
        <v>15</v>
      </c>
      <c r="H11" s="4"/>
      <c r="I11" s="4"/>
      <c r="J11" s="4"/>
    </row>
    <row r="12" spans="1:10" x14ac:dyDescent="0.25">
      <c r="A12" s="2" t="s">
        <v>42</v>
      </c>
      <c r="B12" s="4">
        <v>383</v>
      </c>
      <c r="C12" s="4" t="s">
        <v>209</v>
      </c>
      <c r="D12" s="4" t="s">
        <v>15</v>
      </c>
      <c r="E12" s="4"/>
      <c r="F12" s="4"/>
      <c r="G12" s="4"/>
      <c r="H12" s="4">
        <v>356</v>
      </c>
      <c r="I12" s="4" t="s">
        <v>209</v>
      </c>
      <c r="J12" s="4" t="s">
        <v>15</v>
      </c>
    </row>
    <row r="13" spans="1:10" x14ac:dyDescent="0.25">
      <c r="A13" s="2" t="s">
        <v>43</v>
      </c>
      <c r="B13" s="4" t="s">
        <v>453</v>
      </c>
      <c r="C13" s="4" t="s">
        <v>266</v>
      </c>
      <c r="D13" s="4" t="s">
        <v>21</v>
      </c>
      <c r="E13" s="4"/>
      <c r="F13" s="4"/>
      <c r="G13" s="4"/>
      <c r="H13" s="4">
        <v>399.7</v>
      </c>
      <c r="I13" s="4" t="s">
        <v>266</v>
      </c>
      <c r="J13" s="4" t="s">
        <v>360</v>
      </c>
    </row>
    <row r="14" spans="1:10" x14ac:dyDescent="0.25">
      <c r="A14" s="2" t="s">
        <v>44</v>
      </c>
      <c r="B14" s="4">
        <v>400</v>
      </c>
      <c r="C14" s="4" t="s">
        <v>281</v>
      </c>
      <c r="D14" s="4" t="s">
        <v>282</v>
      </c>
      <c r="E14" s="4"/>
      <c r="F14" s="4"/>
      <c r="G14" s="4"/>
      <c r="H14" s="4"/>
      <c r="I14" s="4"/>
      <c r="J14" s="4"/>
    </row>
    <row r="15" spans="1:10" x14ac:dyDescent="0.25">
      <c r="A15" s="2" t="s">
        <v>45</v>
      </c>
      <c r="B15" s="4">
        <v>432</v>
      </c>
      <c r="C15" s="4" t="s">
        <v>262</v>
      </c>
      <c r="D15" s="4" t="s">
        <v>16</v>
      </c>
      <c r="E15" s="4"/>
      <c r="F15" s="4"/>
      <c r="G15" s="4"/>
      <c r="H15" s="4"/>
      <c r="I15" s="4"/>
      <c r="J15" s="4"/>
    </row>
    <row r="16" spans="1:10" x14ac:dyDescent="0.25">
      <c r="A16" s="2" t="s">
        <v>46</v>
      </c>
      <c r="B16" s="4">
        <v>355</v>
      </c>
      <c r="C16" s="4" t="s">
        <v>270</v>
      </c>
      <c r="D16" s="4" t="s">
        <v>15</v>
      </c>
      <c r="E16" s="4"/>
      <c r="F16" s="4"/>
      <c r="G16" s="4"/>
      <c r="H16" s="4">
        <v>378</v>
      </c>
      <c r="I16" s="4"/>
      <c r="J16" s="4"/>
    </row>
    <row r="17" spans="1:10" x14ac:dyDescent="0.25">
      <c r="A17" s="2" t="s">
        <v>47</v>
      </c>
      <c r="B17" s="4">
        <v>375</v>
      </c>
      <c r="C17" s="4" t="s">
        <v>268</v>
      </c>
      <c r="D17" s="4" t="s">
        <v>15</v>
      </c>
      <c r="E17" s="4"/>
      <c r="F17" s="4"/>
      <c r="G17" s="4"/>
      <c r="H17" s="4">
        <v>340</v>
      </c>
      <c r="I17" s="4" t="s">
        <v>359</v>
      </c>
      <c r="J17" s="4" t="s">
        <v>15</v>
      </c>
    </row>
    <row r="18" spans="1:10" x14ac:dyDescent="0.25">
      <c r="A18" s="2" t="s">
        <v>48</v>
      </c>
      <c r="B18" s="4">
        <v>380</v>
      </c>
      <c r="C18" s="4" t="s">
        <v>297</v>
      </c>
      <c r="D18" s="4" t="s">
        <v>264</v>
      </c>
      <c r="E18" s="4"/>
      <c r="F18" s="4"/>
      <c r="G18" s="4"/>
      <c r="H18" s="4">
        <v>380</v>
      </c>
      <c r="I18" s="4" t="s">
        <v>297</v>
      </c>
      <c r="J18" s="4" t="s">
        <v>264</v>
      </c>
    </row>
    <row r="19" spans="1:10" x14ac:dyDescent="0.25">
      <c r="A19" s="2" t="s">
        <v>49</v>
      </c>
      <c r="B19" s="4">
        <v>360</v>
      </c>
      <c r="C19" s="4" t="s">
        <v>283</v>
      </c>
      <c r="D19" s="4" t="s">
        <v>278</v>
      </c>
      <c r="E19" s="4"/>
      <c r="F19" s="4"/>
      <c r="G19" s="4"/>
      <c r="H19" s="4">
        <v>364</v>
      </c>
      <c r="I19" s="4" t="s">
        <v>283</v>
      </c>
      <c r="J19" s="4" t="s">
        <v>278</v>
      </c>
    </row>
    <row r="20" spans="1:10" x14ac:dyDescent="0.25">
      <c r="A20" s="2" t="s">
        <v>50</v>
      </c>
      <c r="B20" s="4">
        <v>380</v>
      </c>
      <c r="C20" s="4" t="s">
        <v>209</v>
      </c>
      <c r="D20" s="4" t="s">
        <v>264</v>
      </c>
      <c r="E20" s="4"/>
      <c r="F20" s="4"/>
      <c r="G20" s="4"/>
      <c r="H20" s="4">
        <v>389</v>
      </c>
      <c r="I20" s="4" t="s">
        <v>209</v>
      </c>
      <c r="J20" s="4" t="s">
        <v>264</v>
      </c>
    </row>
    <row r="21" spans="1:10" x14ac:dyDescent="0.25">
      <c r="A21" s="2" t="s">
        <v>51</v>
      </c>
      <c r="B21" s="4"/>
      <c r="C21" s="4"/>
      <c r="D21" s="4"/>
      <c r="E21" s="4">
        <v>372</v>
      </c>
      <c r="F21" s="4" t="s">
        <v>304</v>
      </c>
      <c r="G21" s="4" t="s">
        <v>16</v>
      </c>
      <c r="H21" s="4"/>
      <c r="I21" s="4"/>
      <c r="J21" s="4"/>
    </row>
    <row r="22" spans="1:10" x14ac:dyDescent="0.25">
      <c r="A22" s="2" t="s">
        <v>52</v>
      </c>
      <c r="B22" s="4"/>
      <c r="C22" s="4"/>
      <c r="D22" s="4"/>
      <c r="E22" s="4">
        <v>380</v>
      </c>
      <c r="F22" s="4" t="s">
        <v>328</v>
      </c>
      <c r="G22" s="4" t="s">
        <v>15</v>
      </c>
      <c r="H22" s="4"/>
      <c r="I22" s="4"/>
      <c r="J22" s="4"/>
    </row>
    <row r="23" spans="1:10" x14ac:dyDescent="0.25">
      <c r="A23" s="2" t="s">
        <v>53</v>
      </c>
      <c r="B23" s="4"/>
      <c r="C23" s="4"/>
      <c r="D23" s="4"/>
      <c r="E23" s="4">
        <v>386</v>
      </c>
      <c r="F23" s="4" t="s">
        <v>304</v>
      </c>
      <c r="G23" s="4" t="s">
        <v>16</v>
      </c>
      <c r="H23" s="4"/>
      <c r="I23" s="4"/>
      <c r="J23" s="4"/>
    </row>
    <row r="24" spans="1:10" x14ac:dyDescent="0.25">
      <c r="A24" s="2" t="s">
        <v>54</v>
      </c>
      <c r="B24" s="4"/>
      <c r="C24" s="4"/>
      <c r="D24" s="4"/>
      <c r="E24" s="4">
        <v>383</v>
      </c>
      <c r="F24" s="4" t="s">
        <v>327</v>
      </c>
      <c r="G24" s="4" t="s">
        <v>15</v>
      </c>
      <c r="H24" s="4"/>
      <c r="I24" s="4"/>
      <c r="J24" s="4"/>
    </row>
    <row r="25" spans="1:10" x14ac:dyDescent="0.25">
      <c r="A25" s="2" t="s">
        <v>55</v>
      </c>
      <c r="B25" s="4"/>
      <c r="C25" s="4"/>
      <c r="D25" s="4"/>
      <c r="E25" s="4">
        <v>390</v>
      </c>
      <c r="F25" s="4" t="s">
        <v>304</v>
      </c>
      <c r="G25" s="4" t="s">
        <v>16</v>
      </c>
      <c r="H25" s="4"/>
      <c r="I25" s="4"/>
      <c r="J25" s="4"/>
    </row>
    <row r="26" spans="1:10" x14ac:dyDescent="0.25">
      <c r="A26" s="2" t="s">
        <v>56</v>
      </c>
      <c r="B26" s="4"/>
      <c r="C26" s="4"/>
      <c r="D26" s="4"/>
      <c r="E26" s="4">
        <v>367</v>
      </c>
      <c r="F26" s="4" t="s">
        <v>411</v>
      </c>
      <c r="G26" s="4" t="s">
        <v>16</v>
      </c>
      <c r="H26" s="4"/>
      <c r="I26" s="4"/>
      <c r="J26" s="4"/>
    </row>
    <row r="27" spans="1:10" x14ac:dyDescent="0.25">
      <c r="A27" s="2" t="s">
        <v>57</v>
      </c>
      <c r="B27" s="4"/>
      <c r="C27" s="4"/>
      <c r="D27" s="4"/>
      <c r="E27" s="4">
        <v>387</v>
      </c>
      <c r="F27" s="4" t="s">
        <v>306</v>
      </c>
      <c r="G27" s="4" t="s">
        <v>16</v>
      </c>
      <c r="H27" s="4"/>
      <c r="I27" s="4"/>
      <c r="J27" s="4"/>
    </row>
    <row r="28" spans="1:10" x14ac:dyDescent="0.25">
      <c r="A28" s="2" t="s">
        <v>58</v>
      </c>
      <c r="B28" s="4">
        <v>361</v>
      </c>
      <c r="C28" s="4" t="s">
        <v>266</v>
      </c>
      <c r="D28" s="4" t="s">
        <v>278</v>
      </c>
      <c r="E28" s="4"/>
      <c r="F28" s="4"/>
      <c r="G28" s="4"/>
      <c r="H28" s="4">
        <v>396</v>
      </c>
      <c r="I28" s="4" t="s">
        <v>369</v>
      </c>
      <c r="J28" s="4" t="s">
        <v>278</v>
      </c>
    </row>
    <row r="29" spans="1:10" x14ac:dyDescent="0.25">
      <c r="A29" s="2" t="s">
        <v>59</v>
      </c>
      <c r="B29" s="4"/>
      <c r="C29" s="4"/>
      <c r="D29" s="4"/>
      <c r="E29" s="4"/>
      <c r="F29" s="4"/>
      <c r="G29" s="4"/>
      <c r="H29" s="4">
        <v>413</v>
      </c>
      <c r="I29" s="4" t="s">
        <v>266</v>
      </c>
      <c r="J29" s="4" t="s">
        <v>16</v>
      </c>
    </row>
    <row r="30" spans="1:10" x14ac:dyDescent="0.25">
      <c r="A30" s="2" t="s">
        <v>60</v>
      </c>
      <c r="B30" s="4"/>
      <c r="C30" s="4"/>
      <c r="D30" s="4"/>
      <c r="E30" s="4"/>
      <c r="F30" s="4"/>
      <c r="G30" s="4"/>
      <c r="H30" s="4">
        <v>424</v>
      </c>
      <c r="I30" s="4"/>
      <c r="J30" s="4" t="s">
        <v>367</v>
      </c>
    </row>
    <row r="31" spans="1:10" x14ac:dyDescent="0.25">
      <c r="A31" s="2" t="s">
        <v>61</v>
      </c>
      <c r="B31" s="4">
        <v>356</v>
      </c>
      <c r="C31" s="4" t="s">
        <v>455</v>
      </c>
      <c r="D31" s="4" t="s">
        <v>280</v>
      </c>
      <c r="E31" s="4"/>
      <c r="F31" s="4"/>
      <c r="G31" s="4"/>
      <c r="H31" s="4" t="s">
        <v>464</v>
      </c>
      <c r="I31" s="4" t="s">
        <v>362</v>
      </c>
      <c r="J31" s="4" t="s">
        <v>278</v>
      </c>
    </row>
    <row r="32" spans="1:10" x14ac:dyDescent="0.25">
      <c r="A32" s="2" t="s">
        <v>62</v>
      </c>
      <c r="B32" s="4">
        <v>385</v>
      </c>
      <c r="C32" s="4"/>
      <c r="D32" s="4"/>
      <c r="E32" s="4"/>
      <c r="F32" s="4"/>
      <c r="G32" s="4"/>
      <c r="H32" s="4">
        <v>401</v>
      </c>
      <c r="I32" s="4" t="s">
        <v>266</v>
      </c>
      <c r="J32" s="4" t="s">
        <v>278</v>
      </c>
    </row>
    <row r="33" spans="1:10" x14ac:dyDescent="0.25">
      <c r="A33" s="2" t="s">
        <v>63</v>
      </c>
      <c r="B33" s="4"/>
      <c r="C33" s="4"/>
      <c r="D33" s="4"/>
      <c r="E33" s="4"/>
      <c r="F33" s="4"/>
      <c r="G33" s="4"/>
      <c r="H33" s="4">
        <v>373</v>
      </c>
      <c r="I33" s="4" t="s">
        <v>209</v>
      </c>
      <c r="J33" s="4" t="s">
        <v>15</v>
      </c>
    </row>
    <row r="34" spans="1:10" x14ac:dyDescent="0.25">
      <c r="A34" s="2" t="s">
        <v>64</v>
      </c>
      <c r="B34" s="4">
        <v>355</v>
      </c>
      <c r="C34" s="4" t="s">
        <v>299</v>
      </c>
      <c r="D34" s="4" t="s">
        <v>16</v>
      </c>
      <c r="E34" s="4"/>
      <c r="F34" s="4"/>
      <c r="G34" s="4"/>
      <c r="H34" s="4"/>
      <c r="I34" s="4"/>
      <c r="J34" s="4"/>
    </row>
    <row r="35" spans="1:10" x14ac:dyDescent="0.25">
      <c r="A35" s="2" t="s">
        <v>65</v>
      </c>
      <c r="B35" s="4">
        <v>411</v>
      </c>
      <c r="C35" s="4"/>
      <c r="D35" s="4" t="s">
        <v>15</v>
      </c>
      <c r="E35" s="4"/>
      <c r="F35" s="4"/>
      <c r="G35" s="4"/>
      <c r="H35" s="4"/>
      <c r="I35" s="4"/>
      <c r="J35" s="4"/>
    </row>
    <row r="36" spans="1:10" x14ac:dyDescent="0.25">
      <c r="A36" s="2" t="s">
        <v>66</v>
      </c>
      <c r="B36" s="4">
        <v>377</v>
      </c>
      <c r="C36" s="4" t="s">
        <v>456</v>
      </c>
      <c r="D36" s="4" t="s">
        <v>15</v>
      </c>
      <c r="E36" s="4"/>
      <c r="F36" s="4"/>
      <c r="G36" s="4"/>
      <c r="H36" s="4">
        <v>399</v>
      </c>
      <c r="I36" s="4" t="s">
        <v>456</v>
      </c>
      <c r="J36" s="4" t="s">
        <v>16</v>
      </c>
    </row>
    <row r="37" spans="1:10" x14ac:dyDescent="0.25">
      <c r="A37" s="2" t="s">
        <v>67</v>
      </c>
      <c r="B37" s="4">
        <v>366</v>
      </c>
      <c r="C37" s="4" t="s">
        <v>372</v>
      </c>
      <c r="D37" s="4" t="s">
        <v>16</v>
      </c>
      <c r="E37" s="4">
        <v>360</v>
      </c>
      <c r="F37" s="4" t="s">
        <v>384</v>
      </c>
      <c r="G37" s="4" t="s">
        <v>16</v>
      </c>
      <c r="H37" s="4">
        <v>379</v>
      </c>
      <c r="I37" s="4" t="s">
        <v>353</v>
      </c>
      <c r="J37" s="4" t="s">
        <v>16</v>
      </c>
    </row>
    <row r="38" spans="1:10" x14ac:dyDescent="0.25">
      <c r="A38" s="2" t="s">
        <v>68</v>
      </c>
      <c r="B38" s="4">
        <v>384</v>
      </c>
      <c r="C38" s="4" t="s">
        <v>272</v>
      </c>
      <c r="D38" s="4" t="s">
        <v>16</v>
      </c>
      <c r="E38" s="4">
        <v>396</v>
      </c>
      <c r="F38" s="4" t="s">
        <v>272</v>
      </c>
      <c r="G38" s="4" t="s">
        <v>16</v>
      </c>
      <c r="H38" s="4">
        <v>358</v>
      </c>
      <c r="I38" s="4" t="s">
        <v>272</v>
      </c>
      <c r="J38" s="4" t="s">
        <v>16</v>
      </c>
    </row>
    <row r="39" spans="1:10" x14ac:dyDescent="0.25">
      <c r="A39" s="2" t="s">
        <v>69</v>
      </c>
      <c r="B39" s="4"/>
      <c r="C39" s="4"/>
      <c r="D39" s="4"/>
      <c r="E39" s="4" t="s">
        <v>458</v>
      </c>
      <c r="F39" s="4" t="s">
        <v>289</v>
      </c>
      <c r="G39" s="4" t="s">
        <v>308</v>
      </c>
      <c r="H39" s="4">
        <v>346</v>
      </c>
      <c r="I39" s="4" t="s">
        <v>209</v>
      </c>
      <c r="J39" s="4" t="s">
        <v>16</v>
      </c>
    </row>
    <row r="40" spans="1:10" x14ac:dyDescent="0.25">
      <c r="A40" s="2" t="s">
        <v>70</v>
      </c>
      <c r="B40" s="4">
        <v>344</v>
      </c>
      <c r="C40" s="4"/>
      <c r="D40" s="4" t="s">
        <v>257</v>
      </c>
      <c r="E40" s="4"/>
      <c r="F40" s="4"/>
      <c r="G40" s="4"/>
      <c r="H40" s="4">
        <v>365</v>
      </c>
      <c r="I40" s="4"/>
      <c r="J40" s="4" t="s">
        <v>257</v>
      </c>
    </row>
    <row r="41" spans="1:10" x14ac:dyDescent="0.25">
      <c r="A41" s="2" t="s">
        <v>71</v>
      </c>
      <c r="B41" s="4">
        <v>360</v>
      </c>
      <c r="C41" s="4" t="s">
        <v>289</v>
      </c>
      <c r="D41" s="4" t="s">
        <v>15</v>
      </c>
      <c r="E41" s="4" t="s">
        <v>457</v>
      </c>
      <c r="F41" s="4"/>
      <c r="G41" s="4"/>
      <c r="H41" s="4" t="s">
        <v>465</v>
      </c>
      <c r="I41" s="4" t="s">
        <v>289</v>
      </c>
      <c r="J41" s="4" t="s">
        <v>282</v>
      </c>
    </row>
    <row r="42" spans="1:10" x14ac:dyDescent="0.25">
      <c r="A42" s="2" t="s">
        <v>72</v>
      </c>
      <c r="B42" s="4"/>
      <c r="C42" s="4"/>
      <c r="D42" s="4"/>
      <c r="E42" s="4">
        <v>360</v>
      </c>
      <c r="F42" s="4" t="s">
        <v>324</v>
      </c>
      <c r="G42" s="4" t="s">
        <v>15</v>
      </c>
      <c r="H42" s="4"/>
      <c r="I42" s="4"/>
      <c r="J42" s="4"/>
    </row>
    <row r="43" spans="1:10" x14ac:dyDescent="0.25">
      <c r="A43" s="2" t="s">
        <v>73</v>
      </c>
      <c r="B43" s="4"/>
      <c r="C43" s="4"/>
      <c r="D43" s="4"/>
      <c r="E43" s="4">
        <v>385</v>
      </c>
      <c r="F43" s="4" t="s">
        <v>313</v>
      </c>
      <c r="G43" s="4" t="s">
        <v>15</v>
      </c>
      <c r="H43" s="4"/>
      <c r="I43" s="4"/>
      <c r="J43" s="4"/>
    </row>
    <row r="44" spans="1:10" x14ac:dyDescent="0.25">
      <c r="A44" s="2" t="s">
        <v>74</v>
      </c>
      <c r="B44" s="4"/>
      <c r="C44" s="4"/>
      <c r="D44" s="4"/>
      <c r="E44" s="4">
        <v>357</v>
      </c>
      <c r="F44" s="4" t="s">
        <v>459</v>
      </c>
      <c r="G44" s="4" t="s">
        <v>15</v>
      </c>
      <c r="H44" s="4"/>
      <c r="I44" s="4"/>
      <c r="J44" s="4"/>
    </row>
    <row r="45" spans="1:10" x14ac:dyDescent="0.25">
      <c r="A45" s="2" t="s">
        <v>75</v>
      </c>
      <c r="B45" s="4"/>
      <c r="C45" s="4"/>
      <c r="D45" s="4"/>
      <c r="E45" s="4">
        <v>357</v>
      </c>
      <c r="F45" s="4" t="s">
        <v>315</v>
      </c>
      <c r="G45" s="4" t="s">
        <v>16</v>
      </c>
      <c r="H45" s="4"/>
      <c r="I45" s="4"/>
      <c r="J45" s="4"/>
    </row>
    <row r="46" spans="1:10" x14ac:dyDescent="0.25">
      <c r="A46" s="2" t="s">
        <v>76</v>
      </c>
      <c r="B46" s="4"/>
      <c r="C46" s="4"/>
      <c r="D46" s="4"/>
      <c r="E46" s="4">
        <v>397</v>
      </c>
      <c r="F46" s="4" t="s">
        <v>460</v>
      </c>
      <c r="G46" s="4" t="s">
        <v>15</v>
      </c>
      <c r="H46" s="4"/>
      <c r="I46" s="4"/>
      <c r="J46" s="4"/>
    </row>
    <row r="47" spans="1:10" x14ac:dyDescent="0.25">
      <c r="A47" s="2" t="s">
        <v>77</v>
      </c>
      <c r="B47" s="4">
        <v>318.10000000000002</v>
      </c>
      <c r="C47" s="4" t="s">
        <v>209</v>
      </c>
      <c r="D47" s="4" t="s">
        <v>15</v>
      </c>
      <c r="E47" s="4">
        <v>332.5</v>
      </c>
      <c r="F47" s="4" t="s">
        <v>346</v>
      </c>
      <c r="G47" s="4" t="s">
        <v>15</v>
      </c>
      <c r="H47" s="4"/>
      <c r="I47" s="4"/>
      <c r="J47" s="4"/>
    </row>
    <row r="48" spans="1:10" x14ac:dyDescent="0.25">
      <c r="A48" s="2" t="s">
        <v>78</v>
      </c>
      <c r="B48" s="4"/>
      <c r="C48" s="4"/>
      <c r="D48" s="4"/>
      <c r="E48" s="4">
        <v>385</v>
      </c>
      <c r="F48" s="4" t="s">
        <v>318</v>
      </c>
      <c r="G48" s="4" t="s">
        <v>16</v>
      </c>
      <c r="H48" s="4"/>
      <c r="I48" s="4"/>
      <c r="J48" s="4"/>
    </row>
    <row r="49" spans="1:10" x14ac:dyDescent="0.25">
      <c r="A49" s="2" t="s">
        <v>79</v>
      </c>
      <c r="B49" s="4"/>
      <c r="C49" s="4"/>
      <c r="D49" s="4"/>
      <c r="E49" s="4">
        <v>367</v>
      </c>
      <c r="F49" s="4" t="s">
        <v>318</v>
      </c>
      <c r="G49" s="4" t="s">
        <v>16</v>
      </c>
      <c r="H49" s="4"/>
      <c r="I49" s="4"/>
      <c r="J49" s="4"/>
    </row>
    <row r="50" spans="1:10" x14ac:dyDescent="0.25">
      <c r="A50" s="2" t="s">
        <v>80</v>
      </c>
      <c r="B50" s="4"/>
      <c r="C50" s="4"/>
      <c r="D50" s="4"/>
      <c r="E50" s="4"/>
      <c r="F50" s="4"/>
      <c r="G50" s="4"/>
      <c r="H50" s="4">
        <v>380</v>
      </c>
      <c r="I50" s="4" t="s">
        <v>30</v>
      </c>
      <c r="J50" s="4" t="s">
        <v>30</v>
      </c>
    </row>
    <row r="51" spans="1:10" x14ac:dyDescent="0.25">
      <c r="A51" s="2" t="s">
        <v>81</v>
      </c>
      <c r="B51" s="4">
        <v>400</v>
      </c>
      <c r="C51" s="4" t="s">
        <v>363</v>
      </c>
      <c r="D51" s="4" t="s">
        <v>15</v>
      </c>
      <c r="E51" s="4"/>
      <c r="F51" s="4"/>
      <c r="G51" s="4"/>
      <c r="H51" s="4">
        <v>380</v>
      </c>
      <c r="I51" s="4" t="s">
        <v>363</v>
      </c>
      <c r="J51" s="4" t="s">
        <v>15</v>
      </c>
    </row>
    <row r="52" spans="1:10" x14ac:dyDescent="0.25">
      <c r="A52" s="2" t="s">
        <v>82</v>
      </c>
      <c r="B52" s="4"/>
      <c r="C52" s="4"/>
      <c r="D52" s="4"/>
      <c r="E52" s="4">
        <v>370</v>
      </c>
      <c r="F52" s="4" t="s">
        <v>266</v>
      </c>
      <c r="G52" s="4" t="s">
        <v>323</v>
      </c>
      <c r="H52" s="4"/>
      <c r="I52" s="4"/>
      <c r="J52" s="4"/>
    </row>
    <row r="53" spans="1:10" x14ac:dyDescent="0.25">
      <c r="A53" s="2" t="s">
        <v>83</v>
      </c>
      <c r="B53" s="4"/>
      <c r="C53" s="4"/>
      <c r="D53" s="4"/>
      <c r="E53" s="4">
        <v>356</v>
      </c>
      <c r="F53" s="4" t="s">
        <v>324</v>
      </c>
      <c r="G53" s="4" t="s">
        <v>15</v>
      </c>
      <c r="H53" s="4"/>
      <c r="I53" s="4"/>
      <c r="J53" s="4"/>
    </row>
    <row r="54" spans="1:10" x14ac:dyDescent="0.25">
      <c r="A54" s="2" t="s">
        <v>84</v>
      </c>
      <c r="B54" s="4"/>
      <c r="C54" s="4"/>
      <c r="D54" s="4"/>
      <c r="E54" s="4"/>
      <c r="F54" s="4"/>
      <c r="G54" s="4"/>
      <c r="H54" s="4">
        <v>386</v>
      </c>
      <c r="I54" s="4" t="s">
        <v>289</v>
      </c>
      <c r="J54" s="4" t="s">
        <v>15</v>
      </c>
    </row>
    <row r="55" spans="1:10" x14ac:dyDescent="0.25">
      <c r="A55" s="2" t="s">
        <v>85</v>
      </c>
      <c r="B55" s="4">
        <v>373</v>
      </c>
      <c r="C55" s="4" t="s">
        <v>291</v>
      </c>
      <c r="D55" s="4" t="s">
        <v>15</v>
      </c>
      <c r="E55" s="4"/>
      <c r="F55" s="4"/>
      <c r="G55" s="4"/>
      <c r="H55" s="4">
        <v>371</v>
      </c>
      <c r="I55" s="4" t="s">
        <v>291</v>
      </c>
      <c r="J55" s="4" t="s">
        <v>15</v>
      </c>
    </row>
    <row r="56" spans="1:10" x14ac:dyDescent="0.25">
      <c r="A56" s="2" t="s">
        <v>86</v>
      </c>
      <c r="B56" s="4">
        <v>328</v>
      </c>
      <c r="C56" s="4"/>
      <c r="D56" s="4" t="s">
        <v>15</v>
      </c>
      <c r="E56" s="4"/>
      <c r="F56" s="4"/>
      <c r="G56" s="4"/>
      <c r="H56" s="4">
        <v>402</v>
      </c>
      <c r="I56" s="4" t="s">
        <v>209</v>
      </c>
      <c r="J56" s="4" t="s">
        <v>278</v>
      </c>
    </row>
    <row r="57" spans="1:10" x14ac:dyDescent="0.25">
      <c r="A57" s="2" t="s">
        <v>87</v>
      </c>
      <c r="B57" s="4">
        <v>390</v>
      </c>
      <c r="C57" s="4" t="s">
        <v>209</v>
      </c>
      <c r="D57" s="4" t="s">
        <v>257</v>
      </c>
      <c r="E57" s="4"/>
      <c r="F57" s="4"/>
      <c r="G57" s="4"/>
      <c r="H57" s="4">
        <v>350</v>
      </c>
      <c r="I57" s="4" t="s">
        <v>209</v>
      </c>
      <c r="J57" s="4" t="s">
        <v>280</v>
      </c>
    </row>
    <row r="58" spans="1:10" x14ac:dyDescent="0.25">
      <c r="A58" s="2" t="s">
        <v>88</v>
      </c>
      <c r="B58" s="4">
        <v>369</v>
      </c>
      <c r="C58" s="4" t="s">
        <v>266</v>
      </c>
      <c r="D58" s="4" t="s">
        <v>257</v>
      </c>
      <c r="E58" s="4"/>
      <c r="F58" s="4"/>
      <c r="G58" s="4"/>
      <c r="H58" s="4">
        <v>398</v>
      </c>
      <c r="I58" s="4" t="s">
        <v>266</v>
      </c>
      <c r="J58" s="4" t="s">
        <v>365</v>
      </c>
    </row>
    <row r="59" spans="1:10" x14ac:dyDescent="0.25">
      <c r="A59" s="2" t="s">
        <v>89</v>
      </c>
      <c r="B59" s="4">
        <v>339</v>
      </c>
      <c r="C59" s="4" t="s">
        <v>209</v>
      </c>
      <c r="D59" s="4" t="s">
        <v>257</v>
      </c>
      <c r="E59" s="4"/>
      <c r="F59" s="4"/>
      <c r="G59" s="4"/>
      <c r="H59" s="4">
        <v>355</v>
      </c>
      <c r="I59" s="4" t="s">
        <v>209</v>
      </c>
      <c r="J59" s="4" t="s">
        <v>368</v>
      </c>
    </row>
    <row r="60" spans="1:10" x14ac:dyDescent="0.25">
      <c r="A60" s="2" t="s">
        <v>90</v>
      </c>
      <c r="B60" s="4">
        <v>370</v>
      </c>
      <c r="C60" s="4" t="s">
        <v>376</v>
      </c>
      <c r="D60" s="4" t="s">
        <v>277</v>
      </c>
      <c r="E60" s="4">
        <v>380</v>
      </c>
      <c r="F60" s="4" t="s">
        <v>376</v>
      </c>
      <c r="G60" s="4" t="s">
        <v>257</v>
      </c>
      <c r="H60" s="4">
        <v>376</v>
      </c>
      <c r="I60" s="4" t="s">
        <v>266</v>
      </c>
      <c r="J60" s="4" t="s">
        <v>361</v>
      </c>
    </row>
    <row r="61" spans="1:10" x14ac:dyDescent="0.25">
      <c r="A61" s="2" t="s">
        <v>91</v>
      </c>
      <c r="B61" s="4">
        <v>376</v>
      </c>
      <c r="C61" s="4" t="s">
        <v>209</v>
      </c>
      <c r="D61" s="4" t="s">
        <v>278</v>
      </c>
      <c r="E61" s="4"/>
      <c r="F61" s="4"/>
      <c r="G61" s="4"/>
      <c r="H61" s="4">
        <v>375</v>
      </c>
      <c r="I61" s="4" t="s">
        <v>209</v>
      </c>
      <c r="J61" s="4" t="s">
        <v>278</v>
      </c>
    </row>
    <row r="62" spans="1:10" x14ac:dyDescent="0.25">
      <c r="A62" s="2" t="s">
        <v>92</v>
      </c>
      <c r="B62" s="4"/>
      <c r="C62" s="4"/>
      <c r="D62" s="4"/>
      <c r="E62" s="4">
        <v>333</v>
      </c>
      <c r="F62" s="4" t="s">
        <v>324</v>
      </c>
      <c r="G62" s="4" t="s">
        <v>15</v>
      </c>
      <c r="H62" s="4"/>
      <c r="I62" s="4"/>
      <c r="J62" s="4"/>
    </row>
    <row r="63" spans="1:10" x14ac:dyDescent="0.25">
      <c r="A63" s="2" t="s">
        <v>93</v>
      </c>
      <c r="B63" s="4">
        <v>420</v>
      </c>
      <c r="C63" s="4" t="s">
        <v>296</v>
      </c>
      <c r="D63" s="4" t="s">
        <v>15</v>
      </c>
      <c r="E63" s="4">
        <v>400</v>
      </c>
      <c r="F63" s="4" t="s">
        <v>337</v>
      </c>
      <c r="G63" s="4" t="s">
        <v>16</v>
      </c>
      <c r="H63" s="4">
        <v>415</v>
      </c>
      <c r="I63" s="4" t="s">
        <v>296</v>
      </c>
      <c r="J63" s="4" t="s">
        <v>15</v>
      </c>
    </row>
    <row r="64" spans="1:10" x14ac:dyDescent="0.25">
      <c r="A64" s="2" t="s">
        <v>94</v>
      </c>
      <c r="B64" s="4"/>
      <c r="C64" s="4"/>
      <c r="D64" s="4"/>
      <c r="E64" s="4" t="s">
        <v>461</v>
      </c>
      <c r="F64" s="4" t="s">
        <v>331</v>
      </c>
      <c r="G64" s="4" t="s">
        <v>15</v>
      </c>
      <c r="H64" s="4"/>
      <c r="I64" s="4"/>
      <c r="J64" s="4"/>
    </row>
    <row r="65" spans="1:10" x14ac:dyDescent="0.25">
      <c r="A65" s="2" t="s">
        <v>95</v>
      </c>
      <c r="B65" s="4"/>
      <c r="C65" s="4"/>
      <c r="D65" s="4"/>
      <c r="E65" s="4">
        <v>365</v>
      </c>
      <c r="F65" s="4" t="s">
        <v>337</v>
      </c>
      <c r="G65" s="4" t="s">
        <v>15</v>
      </c>
      <c r="H65" s="4"/>
      <c r="I65" s="4"/>
      <c r="J65" s="4"/>
    </row>
    <row r="66" spans="1:10" x14ac:dyDescent="0.25">
      <c r="A66" s="2" t="s">
        <v>96</v>
      </c>
      <c r="B66" s="4">
        <v>398</v>
      </c>
      <c r="C66" s="4" t="s">
        <v>271</v>
      </c>
      <c r="D66" s="4" t="s">
        <v>15</v>
      </c>
      <c r="E66" s="4"/>
      <c r="F66" s="4"/>
      <c r="G66" s="4"/>
      <c r="H66" s="4">
        <v>395</v>
      </c>
      <c r="I66" s="4" t="s">
        <v>271</v>
      </c>
      <c r="J66" s="4" t="s">
        <v>15</v>
      </c>
    </row>
    <row r="67" spans="1:10" x14ac:dyDescent="0.25">
      <c r="A67" s="2" t="s">
        <v>97</v>
      </c>
      <c r="B67" s="4"/>
      <c r="C67" s="4"/>
      <c r="D67" s="4"/>
      <c r="E67" s="4">
        <v>377</v>
      </c>
      <c r="F67" s="4" t="s">
        <v>263</v>
      </c>
      <c r="G67" s="4" t="s">
        <v>15</v>
      </c>
      <c r="H67" s="4"/>
      <c r="I67" s="4"/>
      <c r="J67" s="4"/>
    </row>
    <row r="68" spans="1:10" x14ac:dyDescent="0.25">
      <c r="A68" s="2" t="s">
        <v>98</v>
      </c>
      <c r="B68" s="4"/>
      <c r="C68" s="4"/>
      <c r="D68" s="4"/>
      <c r="E68" s="4">
        <v>366</v>
      </c>
      <c r="F68" s="4"/>
      <c r="G68" s="4" t="s">
        <v>15</v>
      </c>
      <c r="H68" s="4"/>
      <c r="I68" s="4"/>
      <c r="J68" s="4"/>
    </row>
    <row r="69" spans="1:10" x14ac:dyDescent="0.25">
      <c r="A69" s="2" t="s">
        <v>99</v>
      </c>
      <c r="B69" s="4">
        <v>420</v>
      </c>
      <c r="C69" s="4" t="s">
        <v>273</v>
      </c>
      <c r="D69" s="4" t="s">
        <v>274</v>
      </c>
      <c r="E69" s="4">
        <v>398</v>
      </c>
      <c r="F69" s="4" t="s">
        <v>273</v>
      </c>
      <c r="G69" s="4" t="s">
        <v>274</v>
      </c>
      <c r="H69" s="4">
        <v>397</v>
      </c>
      <c r="I69" s="4" t="s">
        <v>273</v>
      </c>
      <c r="J69" s="4" t="s">
        <v>274</v>
      </c>
    </row>
    <row r="70" spans="1:10" x14ac:dyDescent="0.25">
      <c r="A70" s="2" t="s">
        <v>100</v>
      </c>
      <c r="B70" s="4"/>
      <c r="C70" s="4"/>
      <c r="D70" s="4"/>
      <c r="E70" s="4">
        <v>404</v>
      </c>
      <c r="F70" s="4" t="s">
        <v>261</v>
      </c>
      <c r="G70" s="4" t="s">
        <v>15</v>
      </c>
      <c r="H70" s="4"/>
      <c r="I70" s="4"/>
      <c r="J70" s="4"/>
    </row>
    <row r="71" spans="1:10" x14ac:dyDescent="0.25">
      <c r="A71" s="2" t="s">
        <v>101</v>
      </c>
      <c r="B71" s="4"/>
      <c r="C71" s="4"/>
      <c r="D71" s="4"/>
      <c r="E71" s="4">
        <v>368</v>
      </c>
      <c r="F71" s="4" t="s">
        <v>320</v>
      </c>
      <c r="G71" s="4" t="s">
        <v>15</v>
      </c>
      <c r="H71" s="4"/>
      <c r="I71" s="4"/>
      <c r="J71" s="4"/>
    </row>
    <row r="72" spans="1:10" x14ac:dyDescent="0.25">
      <c r="A72" s="2" t="s">
        <v>102</v>
      </c>
      <c r="B72" s="4">
        <v>389.8</v>
      </c>
      <c r="C72" s="4"/>
      <c r="D72" s="4"/>
      <c r="E72" s="4"/>
      <c r="F72" s="4"/>
      <c r="G72" s="4"/>
      <c r="H72" s="4">
        <v>368</v>
      </c>
      <c r="I72" s="4" t="s">
        <v>266</v>
      </c>
      <c r="J72" s="4" t="s">
        <v>355</v>
      </c>
    </row>
    <row r="73" spans="1:10" x14ac:dyDescent="0.25">
      <c r="A73" s="2" t="s">
        <v>103</v>
      </c>
      <c r="B73" s="4">
        <v>369</v>
      </c>
      <c r="C73" s="4" t="s">
        <v>209</v>
      </c>
      <c r="D73" s="4" t="s">
        <v>15</v>
      </c>
      <c r="E73" s="4">
        <v>360</v>
      </c>
      <c r="F73" s="4"/>
      <c r="G73" s="4" t="s">
        <v>15</v>
      </c>
      <c r="H73" s="4"/>
      <c r="I73" s="4"/>
      <c r="J73" s="4"/>
    </row>
    <row r="74" spans="1:10" x14ac:dyDescent="0.25">
      <c r="A74" s="2" t="s">
        <v>104</v>
      </c>
      <c r="B74" s="4"/>
      <c r="C74" s="4"/>
      <c r="D74" s="4"/>
      <c r="E74" s="4">
        <v>420</v>
      </c>
      <c r="F74" s="4"/>
      <c r="G74" s="4" t="s">
        <v>15</v>
      </c>
      <c r="H74" s="4"/>
      <c r="I74" s="4"/>
      <c r="J74" s="4"/>
    </row>
    <row r="75" spans="1:10" x14ac:dyDescent="0.25">
      <c r="A75" s="2" t="s">
        <v>105</v>
      </c>
      <c r="B75" s="4"/>
      <c r="C75" s="4"/>
      <c r="D75" s="4"/>
      <c r="E75" s="4">
        <v>330</v>
      </c>
      <c r="F75" s="4"/>
      <c r="G75" s="4" t="s">
        <v>15</v>
      </c>
      <c r="H75" s="4"/>
      <c r="I75" s="4"/>
      <c r="J75" s="4"/>
    </row>
    <row r="76" spans="1:10" x14ac:dyDescent="0.25">
      <c r="A76" s="2" t="s">
        <v>106</v>
      </c>
      <c r="B76" s="4"/>
      <c r="C76" s="4"/>
      <c r="D76" s="4"/>
      <c r="E76" s="4">
        <v>390</v>
      </c>
      <c r="F76" s="4" t="s">
        <v>352</v>
      </c>
      <c r="G76" s="4" t="s">
        <v>16</v>
      </c>
      <c r="H76" s="4"/>
      <c r="I76" s="4"/>
      <c r="J76" s="4"/>
    </row>
    <row r="77" spans="1:10" x14ac:dyDescent="0.25">
      <c r="A77" s="2" t="s">
        <v>107</v>
      </c>
      <c r="B77" s="4"/>
      <c r="C77" s="4"/>
      <c r="D77" s="4"/>
      <c r="E77" s="4">
        <v>337</v>
      </c>
      <c r="F77" s="4" t="s">
        <v>345</v>
      </c>
      <c r="G77" s="4" t="s">
        <v>16</v>
      </c>
      <c r="H77" s="4"/>
      <c r="I77" s="4"/>
      <c r="J77" s="4"/>
    </row>
    <row r="78" spans="1:10" x14ac:dyDescent="0.25">
      <c r="A78" s="2" t="s">
        <v>108</v>
      </c>
      <c r="B78" s="4"/>
      <c r="C78" s="4"/>
      <c r="D78" s="4"/>
      <c r="E78" s="4">
        <v>386</v>
      </c>
      <c r="F78" s="4" t="s">
        <v>281</v>
      </c>
      <c r="G78" s="4" t="s">
        <v>310</v>
      </c>
      <c r="H78" s="4"/>
      <c r="I78" s="4"/>
      <c r="J78" s="4"/>
    </row>
    <row r="79" spans="1:10" x14ac:dyDescent="0.25">
      <c r="A79" s="2" t="s">
        <v>109</v>
      </c>
      <c r="B79" s="4">
        <v>416</v>
      </c>
      <c r="C79" s="4" t="s">
        <v>289</v>
      </c>
      <c r="D79" s="4" t="s">
        <v>15</v>
      </c>
      <c r="E79" s="4"/>
      <c r="F79" s="4"/>
      <c r="G79" s="4"/>
      <c r="H79" s="4"/>
      <c r="I79" s="4"/>
      <c r="J79" s="4"/>
    </row>
    <row r="80" spans="1:10" x14ac:dyDescent="0.25">
      <c r="A80" s="2" t="s">
        <v>110</v>
      </c>
      <c r="B80" s="4">
        <v>390</v>
      </c>
      <c r="C80" s="4" t="s">
        <v>261</v>
      </c>
      <c r="D80" s="4" t="s">
        <v>15</v>
      </c>
      <c r="E80" s="4">
        <v>414</v>
      </c>
      <c r="F80" s="4" t="s">
        <v>261</v>
      </c>
      <c r="G80" s="4" t="s">
        <v>15</v>
      </c>
      <c r="H80" s="4">
        <v>362</v>
      </c>
      <c r="I80" s="4" t="s">
        <v>261</v>
      </c>
      <c r="J80" s="4" t="s">
        <v>15</v>
      </c>
    </row>
    <row r="81" spans="1:10" x14ac:dyDescent="0.25">
      <c r="A81" s="2" t="s">
        <v>111</v>
      </c>
      <c r="B81" s="4" t="s">
        <v>405</v>
      </c>
      <c r="C81" s="4"/>
      <c r="D81" s="4"/>
      <c r="E81" s="4"/>
      <c r="F81" s="4"/>
      <c r="G81" s="4"/>
      <c r="H81" s="4" t="s">
        <v>425</v>
      </c>
      <c r="I81" s="4"/>
      <c r="J81" s="4" t="s">
        <v>257</v>
      </c>
    </row>
    <row r="82" spans="1:10" x14ac:dyDescent="0.25">
      <c r="A82" s="2" t="s">
        <v>112</v>
      </c>
      <c r="B82" s="4">
        <v>404</v>
      </c>
      <c r="C82" s="4" t="s">
        <v>286</v>
      </c>
      <c r="D82" s="4" t="s">
        <v>16</v>
      </c>
      <c r="E82" s="4"/>
      <c r="F82" s="4"/>
      <c r="G82" s="4"/>
      <c r="H82" s="4">
        <v>426</v>
      </c>
      <c r="I82" s="4" t="s">
        <v>286</v>
      </c>
      <c r="J82" s="4" t="s">
        <v>16</v>
      </c>
    </row>
    <row r="83" spans="1:10" x14ac:dyDescent="0.25">
      <c r="A83" s="2" t="s">
        <v>113</v>
      </c>
      <c r="B83" s="4">
        <v>338</v>
      </c>
      <c r="C83" s="4" t="s">
        <v>298</v>
      </c>
      <c r="D83" s="4" t="s">
        <v>264</v>
      </c>
      <c r="E83" s="4"/>
      <c r="F83" s="4"/>
      <c r="G83" s="4"/>
      <c r="H83" s="4"/>
      <c r="I83" s="4"/>
      <c r="J83" s="4"/>
    </row>
    <row r="84" spans="1:10" x14ac:dyDescent="0.25">
      <c r="A84" s="2" t="s">
        <v>114</v>
      </c>
      <c r="B84" s="4">
        <v>399</v>
      </c>
      <c r="C84" s="4" t="s">
        <v>209</v>
      </c>
      <c r="D84" s="4" t="s">
        <v>264</v>
      </c>
      <c r="E84" s="4">
        <v>405</v>
      </c>
      <c r="F84" s="4" t="s">
        <v>329</v>
      </c>
      <c r="G84" s="4" t="s">
        <v>15</v>
      </c>
      <c r="H84" s="4">
        <v>383</v>
      </c>
      <c r="I84" s="4" t="s">
        <v>209</v>
      </c>
      <c r="J84" s="4" t="s">
        <v>264</v>
      </c>
    </row>
    <row r="85" spans="1:10" x14ac:dyDescent="0.25">
      <c r="A85" s="2" t="s">
        <v>115</v>
      </c>
      <c r="B85" s="4"/>
      <c r="C85" s="4"/>
      <c r="D85" s="4"/>
      <c r="E85" s="4">
        <v>365</v>
      </c>
      <c r="F85" s="4" t="s">
        <v>286</v>
      </c>
      <c r="G85" s="4" t="s">
        <v>15</v>
      </c>
      <c r="H85" s="4"/>
      <c r="I85" s="4"/>
      <c r="J85" s="4"/>
    </row>
    <row r="86" spans="1:10" x14ac:dyDescent="0.25">
      <c r="A86" s="2" t="s">
        <v>116</v>
      </c>
      <c r="B86" s="4"/>
      <c r="C86" s="4"/>
      <c r="D86" s="4"/>
      <c r="E86" s="4">
        <v>403</v>
      </c>
      <c r="F86" s="4" t="s">
        <v>342</v>
      </c>
      <c r="G86" s="4" t="s">
        <v>15</v>
      </c>
      <c r="H86" s="4"/>
      <c r="I86" s="4"/>
      <c r="J86" s="4"/>
    </row>
    <row r="87" spans="1:10" x14ac:dyDescent="0.25">
      <c r="A87" s="2" t="s">
        <v>117</v>
      </c>
      <c r="B87" s="4" t="s">
        <v>454</v>
      </c>
      <c r="C87" s="4" t="s">
        <v>16</v>
      </c>
      <c r="D87" s="4" t="s">
        <v>16</v>
      </c>
      <c r="E87" s="4"/>
      <c r="F87" s="4"/>
      <c r="G87" s="4"/>
      <c r="H87" s="4">
        <v>440</v>
      </c>
      <c r="I87" s="4" t="s">
        <v>16</v>
      </c>
      <c r="J87" s="4" t="s">
        <v>16</v>
      </c>
    </row>
    <row r="88" spans="1:10" x14ac:dyDescent="0.25">
      <c r="A88" s="2" t="s">
        <v>118</v>
      </c>
      <c r="B88" s="4"/>
      <c r="C88" s="4"/>
      <c r="D88" s="4"/>
      <c r="E88" s="4">
        <v>380</v>
      </c>
      <c r="F88" s="4"/>
      <c r="G88" s="4"/>
      <c r="H88" s="4"/>
      <c r="I88" s="4"/>
      <c r="J88" s="4"/>
    </row>
    <row r="89" spans="1:10" x14ac:dyDescent="0.25">
      <c r="A89" s="2" t="s">
        <v>119</v>
      </c>
      <c r="B89" s="4">
        <v>381</v>
      </c>
      <c r="C89" s="4" t="s">
        <v>209</v>
      </c>
      <c r="D89" s="4" t="s">
        <v>264</v>
      </c>
      <c r="E89" s="4"/>
      <c r="F89" s="4"/>
      <c r="G89" s="4"/>
      <c r="H89" s="4">
        <v>402</v>
      </c>
      <c r="I89" s="4" t="s">
        <v>209</v>
      </c>
      <c r="J89" s="4" t="s">
        <v>264</v>
      </c>
    </row>
    <row r="90" spans="1:10" x14ac:dyDescent="0.25">
      <c r="A90" s="2" t="s">
        <v>120</v>
      </c>
      <c r="B90" s="4">
        <v>380</v>
      </c>
      <c r="C90" s="4" t="s">
        <v>281</v>
      </c>
      <c r="D90" s="4" t="s">
        <v>15</v>
      </c>
      <c r="E90" s="4">
        <v>375</v>
      </c>
      <c r="F90" s="4" t="s">
        <v>281</v>
      </c>
      <c r="G90" s="4" t="s">
        <v>341</v>
      </c>
      <c r="H90" s="4">
        <v>379</v>
      </c>
      <c r="I90" s="4" t="s">
        <v>281</v>
      </c>
      <c r="J90" s="4" t="s">
        <v>15</v>
      </c>
    </row>
    <row r="91" spans="1:10" x14ac:dyDescent="0.25">
      <c r="A91" s="2" t="s">
        <v>121</v>
      </c>
      <c r="B91" s="4" t="s">
        <v>452</v>
      </c>
      <c r="C91" s="4" t="s">
        <v>209</v>
      </c>
      <c r="D91" s="4" t="s">
        <v>15</v>
      </c>
      <c r="E91" s="4"/>
      <c r="F91" s="4"/>
      <c r="G91" s="4"/>
      <c r="H91" s="4" t="s">
        <v>463</v>
      </c>
      <c r="I91" s="4" t="s">
        <v>209</v>
      </c>
      <c r="J91" s="4" t="s">
        <v>16</v>
      </c>
    </row>
    <row r="92" spans="1:10" x14ac:dyDescent="0.25">
      <c r="A92" s="2" t="s">
        <v>122</v>
      </c>
      <c r="B92" s="4"/>
      <c r="C92" s="4"/>
      <c r="D92" s="4"/>
      <c r="E92" s="4">
        <v>320</v>
      </c>
      <c r="F92" s="4" t="s">
        <v>419</v>
      </c>
      <c r="G92" s="4" t="s">
        <v>15</v>
      </c>
      <c r="H92" s="4"/>
      <c r="I92" s="4"/>
      <c r="J92" s="4"/>
    </row>
    <row r="93" spans="1:10" x14ac:dyDescent="0.25">
      <c r="A93" s="2" t="s">
        <v>123</v>
      </c>
      <c r="B93" s="4">
        <v>370</v>
      </c>
      <c r="C93" s="4" t="s">
        <v>266</v>
      </c>
      <c r="D93" s="4" t="s">
        <v>15</v>
      </c>
      <c r="E93" s="4"/>
      <c r="F93" s="4"/>
      <c r="G93" s="4"/>
      <c r="H93" s="4"/>
      <c r="I93" s="4"/>
      <c r="J93" s="4"/>
    </row>
    <row r="94" spans="1:10" x14ac:dyDescent="0.25">
      <c r="A94" s="2" t="s">
        <v>124</v>
      </c>
      <c r="B94" s="4"/>
      <c r="C94" s="4"/>
      <c r="D94" s="4"/>
      <c r="E94" s="4">
        <v>347</v>
      </c>
      <c r="F94" s="4" t="s">
        <v>394</v>
      </c>
      <c r="G94" s="4" t="s">
        <v>15</v>
      </c>
      <c r="H94" s="4"/>
      <c r="I94" s="4"/>
      <c r="J94" s="4"/>
    </row>
    <row r="95" spans="1:10" x14ac:dyDescent="0.25">
      <c r="A95" s="2" t="s">
        <v>125</v>
      </c>
      <c r="B95" s="4"/>
      <c r="C95" s="4"/>
      <c r="D95" s="4"/>
      <c r="E95" s="4">
        <v>401</v>
      </c>
      <c r="F95" s="4" t="s">
        <v>261</v>
      </c>
      <c r="G95" s="4" t="s">
        <v>15</v>
      </c>
      <c r="H95" s="4"/>
      <c r="I95" s="4"/>
      <c r="J95" s="4"/>
    </row>
    <row r="96" spans="1:10" x14ac:dyDescent="0.25">
      <c r="A96" s="2" t="s">
        <v>126</v>
      </c>
      <c r="B96" s="4"/>
      <c r="C96" s="4"/>
      <c r="D96" s="4"/>
      <c r="E96" s="4">
        <v>385</v>
      </c>
      <c r="F96" s="4" t="s">
        <v>352</v>
      </c>
      <c r="G96" s="4"/>
      <c r="H96" s="4"/>
      <c r="I96" s="4"/>
      <c r="J96" s="4"/>
    </row>
    <row r="97" spans="1:10" x14ac:dyDescent="0.25">
      <c r="A97" s="2" t="s">
        <v>127</v>
      </c>
      <c r="B97" s="4"/>
      <c r="C97" s="4"/>
      <c r="D97" s="4"/>
      <c r="E97" s="4" t="s">
        <v>452</v>
      </c>
      <c r="F97" s="4" t="s">
        <v>345</v>
      </c>
      <c r="G97" s="4"/>
      <c r="H97" s="4"/>
      <c r="I97" s="4"/>
      <c r="J97" s="4"/>
    </row>
    <row r="98" spans="1:10" x14ac:dyDescent="0.25">
      <c r="A98" s="2" t="s">
        <v>128</v>
      </c>
      <c r="B98" s="4"/>
      <c r="C98" s="4"/>
      <c r="D98" s="4"/>
      <c r="E98" s="4" t="s">
        <v>407</v>
      </c>
      <c r="F98" s="4" t="s">
        <v>393</v>
      </c>
      <c r="G98" s="4"/>
      <c r="H98" s="4"/>
      <c r="I98" s="4"/>
      <c r="J98" s="4"/>
    </row>
    <row r="99" spans="1:10" x14ac:dyDescent="0.25">
      <c r="A99" s="2" t="s">
        <v>129</v>
      </c>
      <c r="B99" s="4">
        <v>330</v>
      </c>
      <c r="C99" s="4" t="s">
        <v>266</v>
      </c>
      <c r="D99" s="4" t="s">
        <v>257</v>
      </c>
      <c r="E99" s="4" t="s">
        <v>462</v>
      </c>
      <c r="F99" s="4"/>
      <c r="G99" s="4"/>
      <c r="H99" s="4">
        <v>345</v>
      </c>
      <c r="I99" s="4" t="s">
        <v>366</v>
      </c>
      <c r="J99" s="4" t="s">
        <v>257</v>
      </c>
    </row>
    <row r="100" spans="1:10" x14ac:dyDescent="0.25">
      <c r="A100" s="2" t="s">
        <v>130</v>
      </c>
      <c r="B100" s="4">
        <v>399</v>
      </c>
      <c r="C100" s="4" t="s">
        <v>263</v>
      </c>
      <c r="D100" s="4" t="s">
        <v>15</v>
      </c>
      <c r="E100" s="4"/>
      <c r="F100" s="4"/>
      <c r="G100" s="4"/>
      <c r="H100" s="4">
        <v>394</v>
      </c>
      <c r="I100" s="4" t="s">
        <v>358</v>
      </c>
      <c r="J100" s="4" t="s">
        <v>15</v>
      </c>
    </row>
    <row r="101" spans="1:10" x14ac:dyDescent="0.25">
      <c r="A101" s="2" t="s">
        <v>131</v>
      </c>
      <c r="B101" s="4">
        <v>319</v>
      </c>
      <c r="C101" s="4" t="s">
        <v>266</v>
      </c>
      <c r="D101" s="4" t="s">
        <v>15</v>
      </c>
      <c r="E101" s="4"/>
      <c r="F101" s="4"/>
      <c r="G101" s="4"/>
      <c r="H101" s="4">
        <v>345</v>
      </c>
      <c r="I101" s="4"/>
      <c r="J101" s="4" t="s">
        <v>15</v>
      </c>
    </row>
    <row r="102" spans="1:10" x14ac:dyDescent="0.25">
      <c r="A102" s="2" t="s">
        <v>132</v>
      </c>
      <c r="B102" s="4">
        <v>361</v>
      </c>
      <c r="C102" s="4" t="s">
        <v>263</v>
      </c>
      <c r="D102" s="4" t="s">
        <v>15</v>
      </c>
      <c r="E102" s="4"/>
      <c r="F102" s="4"/>
      <c r="G102" s="4"/>
      <c r="H102" s="4"/>
      <c r="I102" s="4"/>
      <c r="J102" s="4"/>
    </row>
    <row r="103" spans="1:10" x14ac:dyDescent="0.25">
      <c r="A103" s="2" t="s">
        <v>133</v>
      </c>
      <c r="B103" s="4"/>
      <c r="C103" s="4"/>
      <c r="D103" s="4"/>
      <c r="E103" s="4">
        <v>450</v>
      </c>
      <c r="F103" s="4" t="s">
        <v>350</v>
      </c>
      <c r="G103" s="4" t="s">
        <v>15</v>
      </c>
      <c r="H103" s="4"/>
      <c r="I103" s="4"/>
      <c r="J103" s="4"/>
    </row>
    <row r="104" spans="1:10" x14ac:dyDescent="0.25">
      <c r="A104" s="2" t="s">
        <v>134</v>
      </c>
      <c r="B104" s="4">
        <v>362</v>
      </c>
      <c r="C104" s="4" t="s">
        <v>266</v>
      </c>
      <c r="D104" s="4" t="s">
        <v>15</v>
      </c>
      <c r="E104" s="4"/>
      <c r="F104" s="4"/>
      <c r="G104" s="4"/>
      <c r="H104" s="4">
        <v>337</v>
      </c>
      <c r="I104" s="4" t="s">
        <v>266</v>
      </c>
      <c r="J104" s="4" t="s">
        <v>15</v>
      </c>
    </row>
    <row r="105" spans="1:10" x14ac:dyDescent="0.25">
      <c r="A105" s="2" t="s">
        <v>135</v>
      </c>
      <c r="B105" s="4"/>
      <c r="C105" s="4"/>
      <c r="D105" s="4"/>
      <c r="E105" s="4">
        <v>380</v>
      </c>
      <c r="F105" s="4" t="s">
        <v>261</v>
      </c>
      <c r="G105" s="4" t="s">
        <v>15</v>
      </c>
      <c r="H105" s="4"/>
      <c r="I105" s="4"/>
      <c r="J105" s="4"/>
    </row>
    <row r="106" spans="1:10" x14ac:dyDescent="0.25">
      <c r="A106" s="2" t="s">
        <v>136</v>
      </c>
      <c r="B106" s="4"/>
      <c r="C106" s="4"/>
      <c r="D106" s="4"/>
      <c r="E106" s="4">
        <v>351</v>
      </c>
      <c r="F106" s="4" t="s">
        <v>338</v>
      </c>
      <c r="G106" s="4" t="s">
        <v>15</v>
      </c>
      <c r="H106" s="4"/>
      <c r="I106" s="4"/>
      <c r="J106" s="4"/>
    </row>
    <row r="107" spans="1:10" x14ac:dyDescent="0.25">
      <c r="A107" s="2" t="s">
        <v>137</v>
      </c>
      <c r="B107" s="4"/>
      <c r="C107" s="4"/>
      <c r="D107" s="4"/>
      <c r="E107" s="4">
        <v>363</v>
      </c>
      <c r="F107" s="4" t="s">
        <v>343</v>
      </c>
      <c r="G107" s="4" t="s">
        <v>15</v>
      </c>
      <c r="H107" s="4"/>
      <c r="I107" s="4"/>
      <c r="J107" s="4"/>
    </row>
    <row r="108" spans="1:10" x14ac:dyDescent="0.25">
      <c r="A108" s="2" t="s">
        <v>138</v>
      </c>
      <c r="B108" s="4"/>
      <c r="C108" s="4"/>
      <c r="D108" s="4"/>
      <c r="E108" s="4"/>
      <c r="F108" s="4"/>
      <c r="G108" s="4"/>
      <c r="H108" s="4">
        <v>378</v>
      </c>
      <c r="I108" s="4"/>
      <c r="J108" s="4" t="s">
        <v>15</v>
      </c>
    </row>
    <row r="109" spans="1:10" x14ac:dyDescent="0.25">
      <c r="A109" s="2" t="s">
        <v>139</v>
      </c>
      <c r="B109" s="4"/>
      <c r="C109" s="4"/>
      <c r="D109" s="4"/>
      <c r="E109" s="4">
        <v>397</v>
      </c>
      <c r="F109" s="4" t="s">
        <v>392</v>
      </c>
      <c r="G109" s="4" t="s">
        <v>15</v>
      </c>
      <c r="H109" s="4"/>
      <c r="I109" s="4"/>
      <c r="J109" s="4"/>
    </row>
    <row r="110" spans="1:10" x14ac:dyDescent="0.25">
      <c r="A110" s="2" t="s">
        <v>140</v>
      </c>
      <c r="B110" s="4">
        <v>374</v>
      </c>
      <c r="C110" s="4" t="s">
        <v>382</v>
      </c>
      <c r="D110" s="4" t="s">
        <v>280</v>
      </c>
      <c r="E110" s="4"/>
      <c r="F110" s="4"/>
      <c r="G110" s="4"/>
      <c r="H110" s="4">
        <v>380</v>
      </c>
      <c r="I110" s="4" t="s">
        <v>382</v>
      </c>
      <c r="J110" s="4" t="s">
        <v>280</v>
      </c>
    </row>
    <row r="111" spans="1:10" x14ac:dyDescent="0.25">
      <c r="A111" s="2" t="s">
        <v>141</v>
      </c>
      <c r="B111" s="4">
        <v>395</v>
      </c>
      <c r="C111" s="4" t="s">
        <v>265</v>
      </c>
      <c r="D111" s="4" t="s">
        <v>16</v>
      </c>
      <c r="E111" s="4"/>
      <c r="F111" s="4"/>
      <c r="G111" s="4"/>
      <c r="H111" s="4">
        <v>370</v>
      </c>
      <c r="I111" s="4" t="s">
        <v>265</v>
      </c>
      <c r="J111" s="4" t="s">
        <v>15</v>
      </c>
    </row>
    <row r="112" spans="1:10" x14ac:dyDescent="0.25">
      <c r="A112" s="2" t="s">
        <v>142</v>
      </c>
      <c r="B112" s="4">
        <v>359</v>
      </c>
      <c r="C112" s="4" t="s">
        <v>256</v>
      </c>
      <c r="D112" s="4" t="s">
        <v>257</v>
      </c>
      <c r="E112" s="4"/>
      <c r="F112" s="4"/>
      <c r="G112" s="4"/>
      <c r="H112" s="4">
        <v>342</v>
      </c>
      <c r="I112" s="4" t="s">
        <v>397</v>
      </c>
      <c r="J112" s="4" t="s">
        <v>257</v>
      </c>
    </row>
    <row r="113" spans="1:10" x14ac:dyDescent="0.25">
      <c r="A113" s="2" t="s">
        <v>143</v>
      </c>
      <c r="B113" s="4"/>
      <c r="C113" s="4"/>
      <c r="D113" s="4"/>
      <c r="E113" s="4">
        <v>340</v>
      </c>
      <c r="F113" s="4" t="s">
        <v>333</v>
      </c>
      <c r="G113" s="4" t="s">
        <v>15</v>
      </c>
      <c r="H113" s="4"/>
      <c r="I113" s="4"/>
      <c r="J113" s="4"/>
    </row>
    <row r="114" spans="1:10" x14ac:dyDescent="0.25">
      <c r="A114" s="2" t="s">
        <v>144</v>
      </c>
      <c r="B114" s="4">
        <v>362</v>
      </c>
      <c r="C114" s="4" t="s">
        <v>263</v>
      </c>
      <c r="D114" s="4" t="s">
        <v>264</v>
      </c>
      <c r="E114" s="4"/>
      <c r="F114" s="4"/>
      <c r="G114" s="4"/>
      <c r="H114" s="4">
        <v>390</v>
      </c>
      <c r="I114" s="4" t="s">
        <v>263</v>
      </c>
      <c r="J114" s="4" t="s">
        <v>264</v>
      </c>
    </row>
    <row r="115" spans="1:10" x14ac:dyDescent="0.25">
      <c r="A115" s="2" t="s">
        <v>145</v>
      </c>
      <c r="B115" s="4"/>
      <c r="C115" s="4"/>
      <c r="D115" s="4"/>
      <c r="E115" s="4"/>
      <c r="F115" s="4"/>
      <c r="G115" s="4"/>
      <c r="H115" s="4">
        <v>370</v>
      </c>
      <c r="I115" s="4" t="s">
        <v>289</v>
      </c>
      <c r="J115" s="4" t="s">
        <v>15</v>
      </c>
    </row>
    <row r="116" spans="1:10" x14ac:dyDescent="0.25">
      <c r="A116" s="2" t="s">
        <v>146</v>
      </c>
      <c r="B116" s="4"/>
      <c r="C116" s="4"/>
      <c r="D116" s="4"/>
      <c r="E116" s="4"/>
      <c r="F116" s="4"/>
      <c r="G116" s="4"/>
      <c r="H116" s="4">
        <v>366</v>
      </c>
      <c r="I116" s="4" t="s">
        <v>266</v>
      </c>
      <c r="J116" s="4" t="s">
        <v>257</v>
      </c>
    </row>
    <row r="117" spans="1:10" x14ac:dyDescent="0.25">
      <c r="A117" s="2" t="s">
        <v>147</v>
      </c>
      <c r="B117" s="4">
        <v>386</v>
      </c>
      <c r="C117" s="4" t="s">
        <v>266</v>
      </c>
      <c r="D117" s="4" t="s">
        <v>267</v>
      </c>
      <c r="E117" s="4">
        <v>355</v>
      </c>
      <c r="F117" s="4" t="s">
        <v>266</v>
      </c>
      <c r="G117" s="4" t="s">
        <v>16</v>
      </c>
      <c r="H117" s="4">
        <v>375</v>
      </c>
      <c r="I117" s="4" t="s">
        <v>266</v>
      </c>
      <c r="J117" s="4" t="s">
        <v>267</v>
      </c>
    </row>
    <row r="118" spans="1:10" x14ac:dyDescent="0.25">
      <c r="A118" s="2" t="s">
        <v>148</v>
      </c>
      <c r="B118" s="4" t="s">
        <v>395</v>
      </c>
      <c r="C118" s="4" t="s">
        <v>380</v>
      </c>
      <c r="D118" s="4" t="s">
        <v>381</v>
      </c>
      <c r="E118" s="4">
        <v>400</v>
      </c>
      <c r="F118" s="4" t="s">
        <v>263</v>
      </c>
      <c r="G118" s="4" t="s">
        <v>341</v>
      </c>
      <c r="H118" s="4"/>
      <c r="I118" s="4"/>
      <c r="J118" s="4"/>
    </row>
    <row r="119" spans="1:10" x14ac:dyDescent="0.25">
      <c r="A119" s="2" t="s">
        <v>149</v>
      </c>
      <c r="B119" s="4"/>
      <c r="C119" s="4"/>
      <c r="D119" s="4"/>
      <c r="E119" s="4">
        <v>388</v>
      </c>
      <c r="F119" s="4" t="s">
        <v>390</v>
      </c>
      <c r="G119" s="4" t="s">
        <v>16</v>
      </c>
      <c r="H119" s="4"/>
      <c r="I119" s="4"/>
      <c r="J119" s="4"/>
    </row>
    <row r="120" spans="1:10" x14ac:dyDescent="0.25">
      <c r="A120" s="2" t="s">
        <v>150</v>
      </c>
      <c r="B120" s="4"/>
      <c r="C120" s="4"/>
      <c r="D120" s="4"/>
      <c r="E120" s="4">
        <v>400</v>
      </c>
      <c r="F120" s="4"/>
      <c r="G120" s="4"/>
      <c r="H120" s="4"/>
      <c r="I120" s="4"/>
      <c r="J120" s="4"/>
    </row>
    <row r="121" spans="1:10" x14ac:dyDescent="0.25">
      <c r="A121" s="2" t="s">
        <v>151</v>
      </c>
      <c r="B121" s="4">
        <v>400</v>
      </c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2" t="s">
        <v>152</v>
      </c>
      <c r="B122" s="4">
        <v>400</v>
      </c>
      <c r="C122" s="4" t="s">
        <v>287</v>
      </c>
      <c r="D122" s="4" t="s">
        <v>16</v>
      </c>
      <c r="E122" s="4"/>
      <c r="F122" s="4"/>
      <c r="G122" s="4"/>
      <c r="H122" s="4">
        <v>423</v>
      </c>
      <c r="I122" s="4"/>
      <c r="J122" s="4" t="s">
        <v>381</v>
      </c>
    </row>
    <row r="123" spans="1:10" x14ac:dyDescent="0.25">
      <c r="A123" s="2" t="s">
        <v>153</v>
      </c>
      <c r="B123" s="4"/>
      <c r="C123" s="4"/>
      <c r="D123" s="4"/>
      <c r="E123" s="4">
        <v>440</v>
      </c>
      <c r="F123" s="4" t="s">
        <v>281</v>
      </c>
      <c r="G123" s="4" t="s">
        <v>15</v>
      </c>
      <c r="H123" s="4"/>
      <c r="I123" s="4"/>
      <c r="J123" s="4"/>
    </row>
    <row r="124" spans="1:10" x14ac:dyDescent="0.25">
      <c r="H124" s="4"/>
      <c r="I124" s="4"/>
      <c r="J124" s="4"/>
    </row>
    <row r="125" spans="1:10" x14ac:dyDescent="0.25">
      <c r="H125" s="4"/>
      <c r="I125" s="4"/>
      <c r="J125" s="4"/>
    </row>
    <row r="126" spans="1:10" x14ac:dyDescent="0.25">
      <c r="H126" s="4"/>
      <c r="I126" s="4"/>
      <c r="J126" s="4"/>
    </row>
    <row r="127" spans="1:10" x14ac:dyDescent="0.25">
      <c r="H127" s="4"/>
      <c r="I127" s="4"/>
      <c r="J127" s="4"/>
    </row>
    <row r="128" spans="1:10" x14ac:dyDescent="0.25">
      <c r="H128" s="4"/>
      <c r="I128" s="4"/>
      <c r="J128" s="4"/>
    </row>
  </sheetData>
  <sortState xmlns:xlrd2="http://schemas.microsoft.com/office/spreadsheetml/2017/richdata2" ref="A11:J123">
    <sortCondition ref="A11:A123"/>
  </sortState>
  <conditionalFormatting sqref="B1">
    <cfRule type="cellIs" dxfId="27" priority="4" operator="equal">
      <formula>"000 - template file"</formula>
    </cfRule>
  </conditionalFormatting>
  <conditionalFormatting sqref="B2">
    <cfRule type="cellIs" dxfId="26" priority="5" operator="equal">
      <formula>"Analyte"</formula>
    </cfRule>
  </conditionalFormatting>
  <conditionalFormatting sqref="B3">
    <cfRule type="cellIs" dxfId="25" priority="6" operator="equal">
      <formula>""</formula>
    </cfRule>
  </conditionalFormatting>
  <conditionalFormatting sqref="H123:J128 B11:J123">
    <cfRule type="expression" dxfId="24" priority="7">
      <formula>AND(ISNUMBER(B11*1),NOT(ISNUMBER(B11)),NOT(B11=""))</formula>
    </cfRule>
  </conditionalFormatting>
  <conditionalFormatting sqref="B9">
    <cfRule type="cellIs" dxfId="23" priority="3" operator="equal">
      <formula>""</formula>
    </cfRule>
  </conditionalFormatting>
  <conditionalFormatting sqref="E9">
    <cfRule type="cellIs" dxfId="22" priority="2" operator="equal">
      <formula>""</formula>
    </cfRule>
  </conditionalFormatting>
  <conditionalFormatting sqref="H9">
    <cfRule type="cellIs" dxfId="21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52A6-D486-405E-8DEF-A431C407D39D}">
  <sheetPr>
    <tabColor theme="9" tint="0.79998168889431442"/>
  </sheetPr>
  <dimension ref="A1:J129"/>
  <sheetViews>
    <sheetView zoomScale="85" zoomScaleNormal="70" workbookViewId="0">
      <pane ySplit="10" topLeftCell="A11" activePane="bottomLeft" state="frozenSplit"/>
      <selection activeCell="A11" sqref="A11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5" customWidth="1"/>
    <col min="5" max="8" width="12.7265625" style="18" customWidth="1"/>
    <col min="9" max="10" width="12.7265625" style="2" customWidth="1"/>
    <col min="11" max="16384" width="9.1796875" style="2"/>
  </cols>
  <sheetData>
    <row r="1" spans="1:10" ht="13" x14ac:dyDescent="0.3">
      <c r="A1" s="1" t="s">
        <v>4</v>
      </c>
      <c r="B1" s="3" t="str" cm="1">
        <f t="array" aca="1" ref="B1" ca="1">MID(CELL("filename",A1),FIND("[",CELL("filename",A1))+1,FIND("]", CELL("filename",A1))-FIND("[",CELL("filename",A1))-1-5)</f>
        <v>GBMS304-3</v>
      </c>
      <c r="C1" s="3"/>
      <c r="D1" s="3"/>
      <c r="E1" s="3"/>
      <c r="F1" s="3"/>
      <c r="G1" s="3"/>
      <c r="H1" s="3"/>
      <c r="I1" s="9"/>
      <c r="J1" s="9"/>
    </row>
    <row r="2" spans="1:10" ht="13" x14ac:dyDescent="0.3">
      <c r="A2" s="1" t="s">
        <v>2</v>
      </c>
      <c r="B2" s="3" t="str" cm="1">
        <f t="array" aca="1" ref="B2" ca="1">MID(CELL("filename",A1),FIND("]",CELL("filename",A1))+1,255)</f>
        <v>As</v>
      </c>
      <c r="C2" s="3"/>
      <c r="D2" s="3"/>
      <c r="E2" s="3"/>
      <c r="F2" s="3"/>
      <c r="G2" s="3"/>
      <c r="H2" s="3"/>
      <c r="I2" s="9"/>
      <c r="J2" s="9"/>
    </row>
    <row r="3" spans="1:10" ht="13" x14ac:dyDescent="0.3">
      <c r="A3" s="1" t="s">
        <v>5</v>
      </c>
      <c r="B3" s="3" t="s">
        <v>11</v>
      </c>
      <c r="C3" s="3"/>
      <c r="D3" s="3"/>
      <c r="E3" s="3"/>
      <c r="F3" s="3"/>
      <c r="G3" s="3"/>
      <c r="H3" s="3"/>
      <c r="I3" s="9"/>
      <c r="J3" s="9"/>
    </row>
    <row r="4" spans="1:10" ht="13" x14ac:dyDescent="0.3">
      <c r="A4" s="1" t="s">
        <v>1</v>
      </c>
      <c r="B4" s="3">
        <f>AVERAGE(B$11:B$122,E$11:E$122,H$11:H$122)</f>
        <v>264.74178082191781</v>
      </c>
      <c r="C4" s="3"/>
      <c r="D4" s="3"/>
      <c r="E4" s="3"/>
      <c r="F4" s="3"/>
      <c r="G4" s="3"/>
      <c r="H4" s="3"/>
      <c r="I4" s="9"/>
      <c r="J4" s="9"/>
    </row>
    <row r="5" spans="1:10" ht="13" x14ac:dyDescent="0.3">
      <c r="A5" s="1" t="s">
        <v>3</v>
      </c>
      <c r="B5" s="3">
        <f>STDEV(B$11:B$122,E$11:E$122,H$11:H$122)</f>
        <v>18.919603979413434</v>
      </c>
      <c r="C5" s="3"/>
      <c r="D5" s="3"/>
      <c r="E5" s="3"/>
      <c r="F5" s="3"/>
      <c r="G5" s="3"/>
      <c r="H5" s="3"/>
      <c r="I5" s="9"/>
      <c r="J5" s="9"/>
    </row>
    <row r="6" spans="1:10" ht="13" x14ac:dyDescent="0.3">
      <c r="A6" s="1" t="s">
        <v>0</v>
      </c>
      <c r="B6" s="3">
        <f>COUNT(B$11:B$122,E$11:E$122,H$11:H$122)</f>
        <v>146</v>
      </c>
      <c r="C6" s="3"/>
      <c r="D6" s="3"/>
      <c r="E6" s="3"/>
      <c r="F6" s="3"/>
      <c r="G6" s="3"/>
      <c r="H6" s="3"/>
      <c r="I6" s="9"/>
      <c r="J6" s="9"/>
    </row>
    <row r="7" spans="1:10" ht="13" x14ac:dyDescent="0.3">
      <c r="A7" s="1" t="s">
        <v>6</v>
      </c>
      <c r="B7" s="3">
        <f>TINV(0.05,B6-1)*B5/SQRT(B6-1)</f>
        <v>3.1053887391456945</v>
      </c>
      <c r="C7" s="3"/>
      <c r="D7" s="3"/>
      <c r="E7" s="3"/>
      <c r="F7" s="3"/>
      <c r="G7" s="3"/>
      <c r="H7" s="3"/>
      <c r="I7" s="9"/>
      <c r="J7" s="9"/>
    </row>
    <row r="8" spans="1:10" ht="13" x14ac:dyDescent="0.3">
      <c r="A8" s="1"/>
      <c r="B8" s="3"/>
      <c r="C8" s="3"/>
      <c r="D8" s="3"/>
      <c r="E8" s="3"/>
      <c r="F8" s="3"/>
      <c r="G8" s="3"/>
      <c r="H8" s="3"/>
      <c r="I8" s="9"/>
      <c r="J8" s="9"/>
    </row>
    <row r="9" spans="1:10" ht="13" x14ac:dyDescent="0.3">
      <c r="A9" s="1"/>
      <c r="B9" s="17" t="s">
        <v>13</v>
      </c>
      <c r="C9" s="3"/>
      <c r="D9" s="3"/>
      <c r="E9" s="17" t="s">
        <v>14</v>
      </c>
      <c r="F9" s="3"/>
      <c r="G9" s="3"/>
      <c r="H9" s="17" t="s">
        <v>254</v>
      </c>
      <c r="I9" s="3"/>
      <c r="J9" s="3"/>
    </row>
    <row r="10" spans="1:10" ht="13" x14ac:dyDescent="0.3">
      <c r="A10" s="1" t="s">
        <v>7</v>
      </c>
      <c r="B10" s="3" t="s">
        <v>10</v>
      </c>
      <c r="C10" s="3" t="s">
        <v>8</v>
      </c>
      <c r="D10" s="3" t="s">
        <v>9</v>
      </c>
      <c r="E10" s="3" t="s">
        <v>10</v>
      </c>
      <c r="F10" s="3" t="s">
        <v>8</v>
      </c>
      <c r="G10" s="3" t="s">
        <v>9</v>
      </c>
      <c r="H10" s="3" t="s">
        <v>10</v>
      </c>
      <c r="I10" s="3" t="s">
        <v>8</v>
      </c>
      <c r="J10" s="3" t="s">
        <v>9</v>
      </c>
    </row>
    <row r="11" spans="1:10" x14ac:dyDescent="0.25">
      <c r="A11" s="2" t="s">
        <v>41</v>
      </c>
      <c r="B11" s="4">
        <v>253</v>
      </c>
      <c r="C11" s="4" t="s">
        <v>372</v>
      </c>
      <c r="D11" s="4" t="s">
        <v>16</v>
      </c>
      <c r="E11" s="4"/>
      <c r="F11" s="4"/>
      <c r="G11" s="4"/>
      <c r="H11" s="4"/>
      <c r="I11" s="4"/>
      <c r="J11" s="4"/>
    </row>
    <row r="12" spans="1:10" x14ac:dyDescent="0.25">
      <c r="A12" s="2" t="s">
        <v>42</v>
      </c>
      <c r="B12" s="4">
        <v>272</v>
      </c>
      <c r="C12" s="4" t="s">
        <v>302</v>
      </c>
      <c r="D12" s="4" t="s">
        <v>15</v>
      </c>
      <c r="E12" s="4">
        <v>250</v>
      </c>
      <c r="F12" s="4" t="s">
        <v>302</v>
      </c>
      <c r="G12" s="4" t="s">
        <v>15</v>
      </c>
      <c r="H12" s="4">
        <v>267</v>
      </c>
      <c r="I12" s="4" t="s">
        <v>302</v>
      </c>
      <c r="J12" s="4" t="s">
        <v>264</v>
      </c>
    </row>
    <row r="13" spans="1:10" x14ac:dyDescent="0.25">
      <c r="A13" s="2" t="s">
        <v>43</v>
      </c>
      <c r="B13" s="4">
        <v>290</v>
      </c>
      <c r="C13" s="4" t="s">
        <v>209</v>
      </c>
      <c r="D13" s="4" t="s">
        <v>15</v>
      </c>
      <c r="E13" s="4"/>
      <c r="F13" s="4"/>
      <c r="G13" s="4"/>
      <c r="H13" s="4">
        <v>257</v>
      </c>
      <c r="I13" s="4" t="s">
        <v>209</v>
      </c>
      <c r="J13" s="4" t="s">
        <v>15</v>
      </c>
    </row>
    <row r="14" spans="1:10" x14ac:dyDescent="0.25">
      <c r="A14" s="2" t="s">
        <v>44</v>
      </c>
      <c r="B14" s="4">
        <v>300</v>
      </c>
      <c r="C14" s="4" t="s">
        <v>266</v>
      </c>
      <c r="D14" s="4" t="s">
        <v>21</v>
      </c>
      <c r="E14" s="4"/>
      <c r="F14" s="4"/>
      <c r="G14" s="4"/>
      <c r="H14" s="4" t="s">
        <v>494</v>
      </c>
      <c r="I14" s="4" t="s">
        <v>266</v>
      </c>
      <c r="J14" s="4" t="s">
        <v>360</v>
      </c>
    </row>
    <row r="15" spans="1:10" x14ac:dyDescent="0.25">
      <c r="A15" s="2" t="s">
        <v>45</v>
      </c>
      <c r="B15" s="4">
        <v>275</v>
      </c>
      <c r="C15" s="4"/>
      <c r="D15" s="4" t="s">
        <v>282</v>
      </c>
      <c r="E15" s="4"/>
      <c r="F15" s="4"/>
      <c r="G15" s="4"/>
      <c r="H15" s="4"/>
      <c r="I15" s="4"/>
      <c r="J15" s="4"/>
    </row>
    <row r="16" spans="1:10" x14ac:dyDescent="0.25">
      <c r="A16" s="2" t="s">
        <v>46</v>
      </c>
      <c r="B16" s="4">
        <v>249</v>
      </c>
      <c r="C16" s="4" t="s">
        <v>262</v>
      </c>
      <c r="D16" s="4" t="s">
        <v>16</v>
      </c>
      <c r="E16" s="4"/>
      <c r="F16" s="4"/>
      <c r="G16" s="4"/>
      <c r="H16" s="4"/>
      <c r="I16" s="4"/>
      <c r="J16" s="4"/>
    </row>
    <row r="17" spans="1:10" x14ac:dyDescent="0.25">
      <c r="A17" s="2" t="s">
        <v>47</v>
      </c>
      <c r="B17" s="4" t="s">
        <v>473</v>
      </c>
      <c r="C17" s="4" t="s">
        <v>474</v>
      </c>
      <c r="D17" s="4" t="s">
        <v>15</v>
      </c>
      <c r="E17" s="4"/>
      <c r="F17" s="4"/>
      <c r="G17" s="4"/>
      <c r="H17" s="4">
        <v>283</v>
      </c>
      <c r="I17" s="4"/>
      <c r="J17" s="4"/>
    </row>
    <row r="18" spans="1:10" x14ac:dyDescent="0.25">
      <c r="A18" s="2" t="s">
        <v>48</v>
      </c>
      <c r="B18" s="4">
        <v>266</v>
      </c>
      <c r="C18" s="4" t="s">
        <v>209</v>
      </c>
      <c r="D18" s="4" t="s">
        <v>15</v>
      </c>
      <c r="E18" s="4"/>
      <c r="F18" s="4"/>
      <c r="G18" s="4"/>
      <c r="H18" s="4">
        <v>289</v>
      </c>
      <c r="I18" s="4" t="s">
        <v>359</v>
      </c>
      <c r="J18" s="4" t="s">
        <v>15</v>
      </c>
    </row>
    <row r="19" spans="1:10" x14ac:dyDescent="0.25">
      <c r="A19" s="2" t="s">
        <v>49</v>
      </c>
      <c r="B19" s="4">
        <v>255</v>
      </c>
      <c r="C19" s="4" t="s">
        <v>297</v>
      </c>
      <c r="D19" s="4" t="s">
        <v>264</v>
      </c>
      <c r="E19" s="4"/>
      <c r="F19" s="4"/>
      <c r="G19" s="4"/>
      <c r="H19" s="4" t="s">
        <v>496</v>
      </c>
      <c r="I19" s="4"/>
      <c r="J19" s="4" t="s">
        <v>264</v>
      </c>
    </row>
    <row r="20" spans="1:10" x14ac:dyDescent="0.25">
      <c r="A20" s="2" t="s">
        <v>50</v>
      </c>
      <c r="B20" s="4">
        <v>262</v>
      </c>
      <c r="C20" s="4" t="s">
        <v>283</v>
      </c>
      <c r="D20" s="4" t="s">
        <v>278</v>
      </c>
      <c r="E20" s="4"/>
      <c r="F20" s="4"/>
      <c r="G20" s="4"/>
      <c r="H20" s="4">
        <v>251</v>
      </c>
      <c r="I20" s="4" t="s">
        <v>283</v>
      </c>
      <c r="J20" s="4" t="s">
        <v>278</v>
      </c>
    </row>
    <row r="21" spans="1:10" x14ac:dyDescent="0.25">
      <c r="A21" s="2" t="s">
        <v>51</v>
      </c>
      <c r="B21" s="4">
        <v>257</v>
      </c>
      <c r="C21" s="4" t="s">
        <v>209</v>
      </c>
      <c r="D21" s="4" t="s">
        <v>264</v>
      </c>
      <c r="E21" s="4"/>
      <c r="F21" s="4"/>
      <c r="G21" s="4"/>
      <c r="H21" s="4">
        <v>255</v>
      </c>
      <c r="I21" s="4" t="s">
        <v>209</v>
      </c>
      <c r="J21" s="4" t="s">
        <v>264</v>
      </c>
    </row>
    <row r="22" spans="1:10" x14ac:dyDescent="0.25">
      <c r="A22" s="2" t="s">
        <v>52</v>
      </c>
      <c r="B22" s="4"/>
      <c r="C22" s="4"/>
      <c r="D22" s="4"/>
      <c r="E22" s="4">
        <v>248</v>
      </c>
      <c r="F22" s="4" t="s">
        <v>304</v>
      </c>
      <c r="G22" s="4" t="s">
        <v>16</v>
      </c>
      <c r="H22" s="4"/>
      <c r="I22" s="4"/>
      <c r="J22" s="4"/>
    </row>
    <row r="23" spans="1:10" x14ac:dyDescent="0.25">
      <c r="A23" s="2" t="s">
        <v>53</v>
      </c>
      <c r="B23" s="4"/>
      <c r="C23" s="4"/>
      <c r="D23" s="4"/>
      <c r="E23" s="4">
        <v>250</v>
      </c>
      <c r="F23" s="4" t="s">
        <v>328</v>
      </c>
      <c r="G23" s="4" t="s">
        <v>15</v>
      </c>
      <c r="H23" s="4"/>
      <c r="I23" s="4"/>
      <c r="J23" s="4"/>
    </row>
    <row r="24" spans="1:10" x14ac:dyDescent="0.25">
      <c r="A24" s="2" t="s">
        <v>54</v>
      </c>
      <c r="B24" s="4"/>
      <c r="C24" s="4"/>
      <c r="D24" s="4"/>
      <c r="E24" s="4">
        <v>265</v>
      </c>
      <c r="F24" s="4" t="s">
        <v>304</v>
      </c>
      <c r="G24" s="4" t="s">
        <v>16</v>
      </c>
      <c r="H24" s="4"/>
      <c r="I24" s="4"/>
      <c r="J24" s="4"/>
    </row>
    <row r="25" spans="1:10" x14ac:dyDescent="0.25">
      <c r="A25" s="2" t="s">
        <v>55</v>
      </c>
      <c r="B25" s="4"/>
      <c r="C25" s="4"/>
      <c r="D25" s="4"/>
      <c r="E25" s="4">
        <v>264</v>
      </c>
      <c r="F25" s="4" t="s">
        <v>345</v>
      </c>
      <c r="G25" s="4"/>
      <c r="H25" s="4"/>
      <c r="I25" s="4"/>
      <c r="J25" s="4"/>
    </row>
    <row r="26" spans="1:10" x14ac:dyDescent="0.25">
      <c r="A26" s="2" t="s">
        <v>56</v>
      </c>
      <c r="B26" s="4"/>
      <c r="C26" s="4"/>
      <c r="D26" s="4"/>
      <c r="E26" s="4">
        <v>260</v>
      </c>
      <c r="F26" s="4" t="s">
        <v>327</v>
      </c>
      <c r="G26" s="4" t="s">
        <v>15</v>
      </c>
      <c r="H26" s="4"/>
      <c r="I26" s="4"/>
      <c r="J26" s="4"/>
    </row>
    <row r="27" spans="1:10" x14ac:dyDescent="0.25">
      <c r="A27" s="2" t="s">
        <v>57</v>
      </c>
      <c r="B27" s="4"/>
      <c r="C27" s="4"/>
      <c r="D27" s="4"/>
      <c r="E27" s="4">
        <v>248</v>
      </c>
      <c r="F27" s="4" t="s">
        <v>345</v>
      </c>
      <c r="G27" s="4"/>
      <c r="H27" s="4"/>
      <c r="I27" s="4"/>
      <c r="J27" s="4"/>
    </row>
    <row r="28" spans="1:10" x14ac:dyDescent="0.25">
      <c r="A28" s="2" t="s">
        <v>58</v>
      </c>
      <c r="B28" s="4"/>
      <c r="C28" s="4"/>
      <c r="D28" s="4"/>
      <c r="E28" s="4">
        <v>255</v>
      </c>
      <c r="F28" s="4" t="s">
        <v>304</v>
      </c>
      <c r="G28" s="4" t="s">
        <v>16</v>
      </c>
      <c r="H28" s="4"/>
      <c r="I28" s="4"/>
      <c r="J28" s="4"/>
    </row>
    <row r="29" spans="1:10" x14ac:dyDescent="0.25">
      <c r="A29" s="2" t="s">
        <v>59</v>
      </c>
      <c r="B29" s="4"/>
      <c r="C29" s="4"/>
      <c r="D29" s="4"/>
      <c r="E29" s="4">
        <v>264</v>
      </c>
      <c r="F29" s="4" t="s">
        <v>304</v>
      </c>
      <c r="G29" s="4" t="s">
        <v>16</v>
      </c>
      <c r="H29" s="4"/>
      <c r="I29" s="4"/>
      <c r="J29" s="4"/>
    </row>
    <row r="30" spans="1:10" x14ac:dyDescent="0.25">
      <c r="A30" s="2" t="s">
        <v>60</v>
      </c>
      <c r="B30" s="4"/>
      <c r="C30" s="4"/>
      <c r="D30" s="4"/>
      <c r="E30" s="4">
        <v>253</v>
      </c>
      <c r="F30" s="4" t="s">
        <v>304</v>
      </c>
      <c r="G30" s="4" t="s">
        <v>16</v>
      </c>
      <c r="H30" s="4"/>
      <c r="I30" s="4"/>
      <c r="J30" s="4"/>
    </row>
    <row r="31" spans="1:10" x14ac:dyDescent="0.25">
      <c r="A31" s="2" t="s">
        <v>61</v>
      </c>
      <c r="B31" s="4">
        <v>269</v>
      </c>
      <c r="C31" s="4" t="s">
        <v>266</v>
      </c>
      <c r="D31" s="4" t="s">
        <v>278</v>
      </c>
      <c r="E31" s="4"/>
      <c r="F31" s="4"/>
      <c r="G31" s="4"/>
      <c r="H31" s="4">
        <v>285</v>
      </c>
      <c r="I31" s="4" t="s">
        <v>369</v>
      </c>
      <c r="J31" s="4" t="s">
        <v>278</v>
      </c>
    </row>
    <row r="32" spans="1:10" x14ac:dyDescent="0.25">
      <c r="A32" s="2" t="s">
        <v>62</v>
      </c>
      <c r="B32" s="4"/>
      <c r="C32" s="4"/>
      <c r="D32" s="4"/>
      <c r="E32" s="4"/>
      <c r="F32" s="4"/>
      <c r="G32" s="4"/>
      <c r="H32" s="4">
        <v>280</v>
      </c>
      <c r="I32" s="4"/>
      <c r="J32" s="4" t="s">
        <v>16</v>
      </c>
    </row>
    <row r="33" spans="1:10" x14ac:dyDescent="0.25">
      <c r="A33" s="2" t="s">
        <v>63</v>
      </c>
      <c r="B33" s="4" t="s">
        <v>395</v>
      </c>
      <c r="C33" s="4" t="s">
        <v>479</v>
      </c>
      <c r="D33" s="4" t="s">
        <v>15</v>
      </c>
      <c r="E33" s="4"/>
      <c r="F33" s="4"/>
      <c r="G33" s="4"/>
      <c r="H33" s="4">
        <v>294</v>
      </c>
      <c r="I33" s="4"/>
      <c r="J33" s="4" t="s">
        <v>367</v>
      </c>
    </row>
    <row r="34" spans="1:10" x14ac:dyDescent="0.25">
      <c r="A34" s="2" t="s">
        <v>64</v>
      </c>
      <c r="B34" s="4">
        <v>286</v>
      </c>
      <c r="C34" s="4"/>
      <c r="D34" s="4" t="s">
        <v>15</v>
      </c>
      <c r="E34" s="4"/>
      <c r="F34" s="4"/>
      <c r="G34" s="4"/>
      <c r="H34" s="4">
        <v>274</v>
      </c>
      <c r="I34" s="4"/>
      <c r="J34" s="4" t="s">
        <v>15</v>
      </c>
    </row>
    <row r="35" spans="1:10" x14ac:dyDescent="0.25">
      <c r="A35" s="2" t="s">
        <v>65</v>
      </c>
      <c r="B35" s="4">
        <v>262</v>
      </c>
      <c r="C35" s="4" t="s">
        <v>477</v>
      </c>
      <c r="D35" s="4" t="s">
        <v>280</v>
      </c>
      <c r="E35" s="4"/>
      <c r="F35" s="4"/>
      <c r="G35" s="4"/>
      <c r="H35" s="4">
        <v>276</v>
      </c>
      <c r="I35" s="4" t="s">
        <v>362</v>
      </c>
      <c r="J35" s="4" t="s">
        <v>278</v>
      </c>
    </row>
    <row r="36" spans="1:10" x14ac:dyDescent="0.25">
      <c r="A36" s="2" t="s">
        <v>66</v>
      </c>
      <c r="B36" s="4">
        <v>273</v>
      </c>
      <c r="C36" s="4"/>
      <c r="D36" s="4"/>
      <c r="E36" s="4"/>
      <c r="F36" s="4"/>
      <c r="G36" s="4"/>
      <c r="H36" s="4">
        <v>279</v>
      </c>
      <c r="I36" s="4" t="s">
        <v>266</v>
      </c>
      <c r="J36" s="4" t="s">
        <v>278</v>
      </c>
    </row>
    <row r="37" spans="1:10" x14ac:dyDescent="0.25">
      <c r="A37" s="2" t="s">
        <v>67</v>
      </c>
      <c r="B37" s="4">
        <v>272</v>
      </c>
      <c r="C37" s="4" t="s">
        <v>299</v>
      </c>
      <c r="D37" s="4" t="s">
        <v>16</v>
      </c>
      <c r="E37" s="4"/>
      <c r="F37" s="4"/>
      <c r="G37" s="4"/>
      <c r="H37" s="4"/>
      <c r="I37" s="4"/>
      <c r="J37" s="4"/>
    </row>
    <row r="38" spans="1:10" x14ac:dyDescent="0.25">
      <c r="A38" s="2" t="s">
        <v>68</v>
      </c>
      <c r="B38" s="4">
        <v>267</v>
      </c>
      <c r="C38" s="4" t="s">
        <v>284</v>
      </c>
      <c r="D38" s="4" t="s">
        <v>15</v>
      </c>
      <c r="E38" s="4"/>
      <c r="F38" s="4"/>
      <c r="G38" s="4"/>
      <c r="H38" s="4">
        <v>274</v>
      </c>
      <c r="I38" s="4" t="s">
        <v>209</v>
      </c>
      <c r="J38" s="4" t="s">
        <v>16</v>
      </c>
    </row>
    <row r="39" spans="1:10" x14ac:dyDescent="0.25">
      <c r="A39" s="2" t="s">
        <v>69</v>
      </c>
      <c r="B39" s="4"/>
      <c r="C39" s="4"/>
      <c r="D39" s="4"/>
      <c r="E39" s="4">
        <v>258</v>
      </c>
      <c r="F39" s="4" t="s">
        <v>307</v>
      </c>
      <c r="G39" s="4" t="s">
        <v>16</v>
      </c>
      <c r="H39" s="4">
        <v>263</v>
      </c>
      <c r="I39" s="4" t="s">
        <v>255</v>
      </c>
      <c r="J39" s="4" t="s">
        <v>16</v>
      </c>
    </row>
    <row r="40" spans="1:10" x14ac:dyDescent="0.25">
      <c r="A40" s="2" t="s">
        <v>70</v>
      </c>
      <c r="B40" s="4">
        <v>280</v>
      </c>
      <c r="C40" s="4" t="s">
        <v>478</v>
      </c>
      <c r="D40" s="4"/>
      <c r="E40" s="4"/>
      <c r="F40" s="4"/>
      <c r="G40" s="4"/>
      <c r="H40" s="4"/>
      <c r="I40" s="4"/>
      <c r="J40" s="4"/>
    </row>
    <row r="41" spans="1:10" x14ac:dyDescent="0.25">
      <c r="A41" s="2" t="s">
        <v>71</v>
      </c>
      <c r="B41" s="4">
        <v>280</v>
      </c>
      <c r="C41" s="4" t="s">
        <v>290</v>
      </c>
      <c r="D41" s="4" t="s">
        <v>16</v>
      </c>
      <c r="E41" s="4"/>
      <c r="F41" s="4"/>
      <c r="G41" s="4"/>
      <c r="H41" s="4"/>
      <c r="I41" s="4"/>
      <c r="J41" s="4"/>
    </row>
    <row r="42" spans="1:10" x14ac:dyDescent="0.25">
      <c r="A42" s="2" t="s">
        <v>72</v>
      </c>
      <c r="B42" s="4">
        <v>252</v>
      </c>
      <c r="C42" s="4" t="s">
        <v>255</v>
      </c>
      <c r="D42" s="4" t="s">
        <v>16</v>
      </c>
      <c r="E42" s="4">
        <v>248</v>
      </c>
      <c r="F42" s="4" t="s">
        <v>255</v>
      </c>
      <c r="G42" s="4" t="s">
        <v>16</v>
      </c>
      <c r="H42" s="4">
        <v>255</v>
      </c>
      <c r="I42" s="4" t="s">
        <v>255</v>
      </c>
      <c r="J42" s="4" t="s">
        <v>16</v>
      </c>
    </row>
    <row r="43" spans="1:10" x14ac:dyDescent="0.25">
      <c r="A43" s="2" t="s">
        <v>73</v>
      </c>
      <c r="B43" s="4"/>
      <c r="C43" s="4"/>
      <c r="D43" s="4"/>
      <c r="E43" s="4">
        <v>259</v>
      </c>
      <c r="F43" s="4" t="s">
        <v>289</v>
      </c>
      <c r="G43" s="4" t="s">
        <v>308</v>
      </c>
      <c r="H43" s="4">
        <v>254</v>
      </c>
      <c r="I43" s="4" t="s">
        <v>209</v>
      </c>
      <c r="J43" s="4" t="s">
        <v>16</v>
      </c>
    </row>
    <row r="44" spans="1:10" x14ac:dyDescent="0.25">
      <c r="A44" s="2" t="s">
        <v>74</v>
      </c>
      <c r="B44" s="4">
        <v>241</v>
      </c>
      <c r="C44" s="4"/>
      <c r="D44" s="4" t="s">
        <v>257</v>
      </c>
      <c r="E44" s="4"/>
      <c r="F44" s="4"/>
      <c r="G44" s="4"/>
      <c r="H44" s="4">
        <v>260</v>
      </c>
      <c r="I44" s="4"/>
      <c r="J44" s="4" t="s">
        <v>257</v>
      </c>
    </row>
    <row r="45" spans="1:10" x14ac:dyDescent="0.25">
      <c r="A45" s="2" t="s">
        <v>75</v>
      </c>
      <c r="B45" s="4"/>
      <c r="C45" s="4"/>
      <c r="D45" s="4"/>
      <c r="E45" s="4">
        <v>305</v>
      </c>
      <c r="F45" s="4" t="s">
        <v>324</v>
      </c>
      <c r="G45" s="4" t="s">
        <v>15</v>
      </c>
      <c r="H45" s="4"/>
      <c r="I45" s="4"/>
      <c r="J45" s="4"/>
    </row>
    <row r="46" spans="1:10" x14ac:dyDescent="0.25">
      <c r="A46" s="2" t="s">
        <v>76</v>
      </c>
      <c r="B46" s="4"/>
      <c r="C46" s="4"/>
      <c r="D46" s="4"/>
      <c r="E46" s="4">
        <v>254</v>
      </c>
      <c r="F46" s="4" t="s">
        <v>483</v>
      </c>
      <c r="G46" s="4" t="s">
        <v>15</v>
      </c>
      <c r="H46" s="4"/>
      <c r="I46" s="4"/>
      <c r="J46" s="4"/>
    </row>
    <row r="47" spans="1:10" x14ac:dyDescent="0.25">
      <c r="A47" s="2" t="s">
        <v>77</v>
      </c>
      <c r="B47" s="4"/>
      <c r="C47" s="4"/>
      <c r="D47" s="4"/>
      <c r="E47" s="4">
        <v>265</v>
      </c>
      <c r="F47" s="4" t="s">
        <v>459</v>
      </c>
      <c r="G47" s="4" t="s">
        <v>15</v>
      </c>
      <c r="H47" s="4"/>
      <c r="I47" s="4"/>
      <c r="J47" s="4"/>
    </row>
    <row r="48" spans="1:10" x14ac:dyDescent="0.25">
      <c r="A48" s="2" t="s">
        <v>78</v>
      </c>
      <c r="B48" s="4"/>
      <c r="C48" s="4"/>
      <c r="D48" s="4"/>
      <c r="E48" s="4">
        <v>265</v>
      </c>
      <c r="F48" s="4" t="s">
        <v>315</v>
      </c>
      <c r="G48" s="4" t="s">
        <v>16</v>
      </c>
      <c r="H48" s="4"/>
      <c r="I48" s="4"/>
      <c r="J48" s="4"/>
    </row>
    <row r="49" spans="1:10" x14ac:dyDescent="0.25">
      <c r="A49" s="2" t="s">
        <v>79</v>
      </c>
      <c r="B49" s="4"/>
      <c r="C49" s="4"/>
      <c r="D49" s="4"/>
      <c r="E49" s="4">
        <v>277</v>
      </c>
      <c r="F49" s="4" t="s">
        <v>484</v>
      </c>
      <c r="G49" s="4" t="s">
        <v>15</v>
      </c>
      <c r="H49" s="4"/>
      <c r="I49" s="4"/>
      <c r="J49" s="4"/>
    </row>
    <row r="50" spans="1:10" x14ac:dyDescent="0.25">
      <c r="A50" s="2" t="s">
        <v>80</v>
      </c>
      <c r="B50" s="4">
        <v>283.5</v>
      </c>
      <c r="C50" s="4" t="s">
        <v>209</v>
      </c>
      <c r="D50" s="4" t="s">
        <v>15</v>
      </c>
      <c r="E50" s="4">
        <v>243.8</v>
      </c>
      <c r="F50" s="4" t="s">
        <v>346</v>
      </c>
      <c r="G50" s="4" t="s">
        <v>15</v>
      </c>
      <c r="H50" s="4"/>
      <c r="I50" s="4"/>
      <c r="J50" s="4"/>
    </row>
    <row r="51" spans="1:10" x14ac:dyDescent="0.25">
      <c r="A51" s="2" t="s">
        <v>81</v>
      </c>
      <c r="B51" s="4"/>
      <c r="C51" s="4"/>
      <c r="D51" s="4"/>
      <c r="E51" s="4">
        <v>255</v>
      </c>
      <c r="F51" s="4" t="s">
        <v>318</v>
      </c>
      <c r="G51" s="4" t="s">
        <v>16</v>
      </c>
      <c r="H51" s="4"/>
      <c r="I51" s="4"/>
      <c r="J51" s="4"/>
    </row>
    <row r="52" spans="1:10" x14ac:dyDescent="0.25">
      <c r="A52" s="2" t="s">
        <v>82</v>
      </c>
      <c r="B52" s="4"/>
      <c r="C52" s="4"/>
      <c r="D52" s="4"/>
      <c r="E52" s="4">
        <v>249</v>
      </c>
      <c r="F52" s="4" t="s">
        <v>318</v>
      </c>
      <c r="G52" s="4" t="s">
        <v>16</v>
      </c>
      <c r="H52" s="4"/>
      <c r="I52" s="4"/>
      <c r="J52" s="4"/>
    </row>
    <row r="53" spans="1:10" x14ac:dyDescent="0.25">
      <c r="A53" s="2" t="s">
        <v>83</v>
      </c>
      <c r="B53" s="4">
        <v>262</v>
      </c>
      <c r="C53" s="4" t="s">
        <v>30</v>
      </c>
      <c r="D53" s="4" t="s">
        <v>30</v>
      </c>
      <c r="E53" s="4">
        <v>261</v>
      </c>
      <c r="F53" s="4" t="s">
        <v>30</v>
      </c>
      <c r="G53" s="4" t="s">
        <v>30</v>
      </c>
      <c r="H53" s="4">
        <v>270</v>
      </c>
      <c r="I53" s="4" t="s">
        <v>30</v>
      </c>
      <c r="J53" s="4" t="s">
        <v>30</v>
      </c>
    </row>
    <row r="54" spans="1:10" x14ac:dyDescent="0.25">
      <c r="A54" s="2" t="s">
        <v>84</v>
      </c>
      <c r="B54" s="4">
        <v>250</v>
      </c>
      <c r="C54" s="4" t="s">
        <v>363</v>
      </c>
      <c r="D54" s="4" t="s">
        <v>15</v>
      </c>
      <c r="E54" s="4"/>
      <c r="F54" s="4"/>
      <c r="G54" s="4"/>
      <c r="H54" s="4">
        <v>280</v>
      </c>
      <c r="I54" s="4" t="s">
        <v>363</v>
      </c>
      <c r="J54" s="4" t="s">
        <v>15</v>
      </c>
    </row>
    <row r="55" spans="1:10" x14ac:dyDescent="0.25">
      <c r="A55" s="2" t="s">
        <v>85</v>
      </c>
      <c r="B55" s="4"/>
      <c r="C55" s="4"/>
      <c r="D55" s="4"/>
      <c r="E55" s="4">
        <v>262</v>
      </c>
      <c r="F55" s="4" t="s">
        <v>322</v>
      </c>
      <c r="G55" s="4" t="s">
        <v>323</v>
      </c>
      <c r="H55" s="4"/>
      <c r="I55" s="4"/>
      <c r="J55" s="4"/>
    </row>
    <row r="56" spans="1:10" x14ac:dyDescent="0.25">
      <c r="A56" s="2" t="s">
        <v>86</v>
      </c>
      <c r="B56" s="4"/>
      <c r="C56" s="4"/>
      <c r="D56" s="4"/>
      <c r="E56" s="4"/>
      <c r="F56" s="4"/>
      <c r="G56" s="4"/>
      <c r="H56" s="4">
        <v>308</v>
      </c>
      <c r="I56" s="4" t="s">
        <v>266</v>
      </c>
      <c r="J56" s="4" t="s">
        <v>15</v>
      </c>
    </row>
    <row r="57" spans="1:10" x14ac:dyDescent="0.25">
      <c r="A57" s="2" t="s">
        <v>87</v>
      </c>
      <c r="B57" s="4"/>
      <c r="C57" s="4"/>
      <c r="D57" s="4"/>
      <c r="E57" s="4"/>
      <c r="F57" s="4"/>
      <c r="G57" s="4"/>
      <c r="H57" s="4">
        <v>228</v>
      </c>
      <c r="I57" s="4" t="s">
        <v>289</v>
      </c>
      <c r="J57" s="4" t="s">
        <v>15</v>
      </c>
    </row>
    <row r="58" spans="1:10" x14ac:dyDescent="0.25">
      <c r="A58" s="2" t="s">
        <v>88</v>
      </c>
      <c r="B58" s="4">
        <v>235</v>
      </c>
      <c r="C58" s="4" t="s">
        <v>291</v>
      </c>
      <c r="D58" s="4" t="s">
        <v>15</v>
      </c>
      <c r="E58" s="4"/>
      <c r="F58" s="4"/>
      <c r="G58" s="4"/>
      <c r="H58" s="4">
        <v>262</v>
      </c>
      <c r="I58" s="4" t="s">
        <v>291</v>
      </c>
      <c r="J58" s="4" t="s">
        <v>15</v>
      </c>
    </row>
    <row r="59" spans="1:10" x14ac:dyDescent="0.25">
      <c r="A59" s="2" t="s">
        <v>89</v>
      </c>
      <c r="B59" s="4">
        <v>280</v>
      </c>
      <c r="C59" s="4"/>
      <c r="D59" s="4" t="s">
        <v>15</v>
      </c>
      <c r="E59" s="4"/>
      <c r="F59" s="4"/>
      <c r="G59" s="4"/>
      <c r="H59" s="4">
        <v>260</v>
      </c>
      <c r="I59" s="4" t="s">
        <v>209</v>
      </c>
      <c r="J59" s="4" t="s">
        <v>278</v>
      </c>
    </row>
    <row r="60" spans="1:10" x14ac:dyDescent="0.25">
      <c r="A60" s="2" t="s">
        <v>90</v>
      </c>
      <c r="B60" s="4">
        <v>270</v>
      </c>
      <c r="C60" s="4" t="s">
        <v>209</v>
      </c>
      <c r="D60" s="4" t="s">
        <v>257</v>
      </c>
      <c r="E60" s="4"/>
      <c r="F60" s="4"/>
      <c r="G60" s="4"/>
      <c r="H60" s="4">
        <v>240</v>
      </c>
      <c r="I60" s="4" t="s">
        <v>209</v>
      </c>
      <c r="J60" s="4" t="s">
        <v>280</v>
      </c>
    </row>
    <row r="61" spans="1:10" x14ac:dyDescent="0.25">
      <c r="A61" s="2" t="s">
        <v>91</v>
      </c>
      <c r="B61" s="4">
        <v>257</v>
      </c>
      <c r="C61" s="4" t="s">
        <v>266</v>
      </c>
      <c r="D61" s="4" t="s">
        <v>257</v>
      </c>
      <c r="E61" s="4"/>
      <c r="F61" s="4"/>
      <c r="G61" s="4"/>
      <c r="H61" s="4">
        <v>243</v>
      </c>
      <c r="I61" s="4" t="s">
        <v>364</v>
      </c>
      <c r="J61" s="4" t="s">
        <v>365</v>
      </c>
    </row>
    <row r="62" spans="1:10" x14ac:dyDescent="0.25">
      <c r="A62" s="2" t="s">
        <v>92</v>
      </c>
      <c r="B62" s="4" t="s">
        <v>480</v>
      </c>
      <c r="C62" s="4" t="s">
        <v>209</v>
      </c>
      <c r="D62" s="4" t="s">
        <v>257</v>
      </c>
      <c r="E62" s="4"/>
      <c r="F62" s="4"/>
      <c r="G62" s="4"/>
      <c r="H62" s="4" t="s">
        <v>495</v>
      </c>
      <c r="I62" s="4" t="s">
        <v>209</v>
      </c>
      <c r="J62" s="4" t="s">
        <v>368</v>
      </c>
    </row>
    <row r="63" spans="1:10" x14ac:dyDescent="0.25">
      <c r="A63" s="2" t="s">
        <v>93</v>
      </c>
      <c r="B63" s="4">
        <v>241</v>
      </c>
      <c r="C63" s="4" t="s">
        <v>276</v>
      </c>
      <c r="D63" s="4" t="s">
        <v>277</v>
      </c>
      <c r="E63" s="4">
        <v>257</v>
      </c>
      <c r="F63" s="4" t="s">
        <v>276</v>
      </c>
      <c r="G63" s="4" t="s">
        <v>257</v>
      </c>
      <c r="H63" s="4">
        <v>264</v>
      </c>
      <c r="I63" s="4" t="s">
        <v>266</v>
      </c>
      <c r="J63" s="4" t="s">
        <v>361</v>
      </c>
    </row>
    <row r="64" spans="1:10" x14ac:dyDescent="0.25">
      <c r="A64" s="2" t="s">
        <v>94</v>
      </c>
      <c r="B64" s="4">
        <v>271</v>
      </c>
      <c r="C64" s="4" t="s">
        <v>209</v>
      </c>
      <c r="D64" s="4" t="s">
        <v>278</v>
      </c>
      <c r="E64" s="4"/>
      <c r="F64" s="4"/>
      <c r="G64" s="4"/>
      <c r="H64" s="4">
        <v>269</v>
      </c>
      <c r="I64" s="4" t="s">
        <v>209</v>
      </c>
      <c r="J64" s="4" t="s">
        <v>278</v>
      </c>
    </row>
    <row r="65" spans="1:10" x14ac:dyDescent="0.25">
      <c r="A65" s="2" t="s">
        <v>95</v>
      </c>
      <c r="B65" s="4"/>
      <c r="C65" s="4"/>
      <c r="D65" s="4"/>
      <c r="E65" s="4">
        <v>274</v>
      </c>
      <c r="F65" s="4" t="s">
        <v>485</v>
      </c>
      <c r="G65" s="4" t="s">
        <v>15</v>
      </c>
      <c r="H65" s="4"/>
      <c r="I65" s="4"/>
      <c r="J65" s="4"/>
    </row>
    <row r="66" spans="1:10" x14ac:dyDescent="0.25">
      <c r="A66" s="2" t="s">
        <v>96</v>
      </c>
      <c r="B66" s="4"/>
      <c r="C66" s="4"/>
      <c r="D66" s="4"/>
      <c r="E66" s="4" t="s">
        <v>487</v>
      </c>
      <c r="F66" s="4" t="s">
        <v>331</v>
      </c>
      <c r="G66" s="4" t="s">
        <v>15</v>
      </c>
      <c r="H66" s="4"/>
      <c r="I66" s="4"/>
      <c r="J66" s="4"/>
    </row>
    <row r="67" spans="1:10" x14ac:dyDescent="0.25">
      <c r="A67" s="2" t="s">
        <v>97</v>
      </c>
      <c r="B67" s="4"/>
      <c r="C67" s="4"/>
      <c r="D67" s="4"/>
      <c r="E67" s="4">
        <v>240</v>
      </c>
      <c r="F67" s="4" t="s">
        <v>209</v>
      </c>
      <c r="G67" s="4" t="s">
        <v>15</v>
      </c>
      <c r="H67" s="4"/>
      <c r="I67" s="4"/>
      <c r="J67" s="4"/>
    </row>
    <row r="68" spans="1:10" x14ac:dyDescent="0.25">
      <c r="A68" s="2" t="s">
        <v>98</v>
      </c>
      <c r="B68" s="4">
        <v>287</v>
      </c>
      <c r="C68" s="4" t="s">
        <v>271</v>
      </c>
      <c r="D68" s="4" t="s">
        <v>15</v>
      </c>
      <c r="E68" s="4"/>
      <c r="F68" s="4"/>
      <c r="G68" s="4"/>
      <c r="H68" s="4" t="s">
        <v>493</v>
      </c>
      <c r="I68" s="4" t="s">
        <v>271</v>
      </c>
      <c r="J68" s="4" t="s">
        <v>15</v>
      </c>
    </row>
    <row r="69" spans="1:10" x14ac:dyDescent="0.25">
      <c r="A69" s="2" t="s">
        <v>99</v>
      </c>
      <c r="B69" s="4"/>
      <c r="C69" s="4"/>
      <c r="D69" s="4"/>
      <c r="E69" s="4">
        <v>220</v>
      </c>
      <c r="F69" s="4" t="s">
        <v>471</v>
      </c>
      <c r="G69" s="4" t="s">
        <v>15</v>
      </c>
      <c r="H69" s="4"/>
      <c r="I69" s="4"/>
      <c r="J69" s="4"/>
    </row>
    <row r="70" spans="1:10" x14ac:dyDescent="0.25">
      <c r="A70" s="2" t="s">
        <v>100</v>
      </c>
      <c r="B70" s="4"/>
      <c r="C70" s="4"/>
      <c r="D70" s="4"/>
      <c r="E70" s="4">
        <v>270</v>
      </c>
      <c r="F70" s="4" t="s">
        <v>335</v>
      </c>
      <c r="G70" s="4" t="s">
        <v>15</v>
      </c>
      <c r="H70" s="4"/>
      <c r="I70" s="4"/>
      <c r="J70" s="4"/>
    </row>
    <row r="71" spans="1:10" x14ac:dyDescent="0.25">
      <c r="A71" s="2" t="s">
        <v>101</v>
      </c>
      <c r="B71" s="4"/>
      <c r="C71" s="4"/>
      <c r="D71" s="4"/>
      <c r="E71" s="4" t="s">
        <v>489</v>
      </c>
      <c r="F71" s="4" t="s">
        <v>289</v>
      </c>
      <c r="G71" s="4" t="s">
        <v>15</v>
      </c>
      <c r="H71" s="4"/>
      <c r="I71" s="4"/>
      <c r="J71" s="4"/>
    </row>
    <row r="72" spans="1:10" x14ac:dyDescent="0.25">
      <c r="A72" s="2" t="s">
        <v>102</v>
      </c>
      <c r="B72" s="4"/>
      <c r="C72" s="4"/>
      <c r="D72" s="4"/>
      <c r="E72" s="4">
        <v>251</v>
      </c>
      <c r="F72" s="4"/>
      <c r="G72" s="4" t="s">
        <v>15</v>
      </c>
      <c r="H72" s="4"/>
      <c r="I72" s="4"/>
      <c r="J72" s="4"/>
    </row>
    <row r="73" spans="1:10" x14ac:dyDescent="0.25">
      <c r="A73" s="2" t="s">
        <v>103</v>
      </c>
      <c r="B73" s="4" t="s">
        <v>475</v>
      </c>
      <c r="C73" s="4" t="s">
        <v>476</v>
      </c>
      <c r="D73" s="4" t="s">
        <v>274</v>
      </c>
      <c r="E73" s="4">
        <v>230</v>
      </c>
      <c r="F73" s="4" t="s">
        <v>476</v>
      </c>
      <c r="G73" s="4" t="s">
        <v>274</v>
      </c>
      <c r="H73" s="4">
        <v>241</v>
      </c>
      <c r="I73" s="4" t="s">
        <v>476</v>
      </c>
      <c r="J73" s="4" t="s">
        <v>274</v>
      </c>
    </row>
    <row r="74" spans="1:10" x14ac:dyDescent="0.25">
      <c r="A74" s="2" t="s">
        <v>104</v>
      </c>
      <c r="B74" s="4"/>
      <c r="C74" s="4"/>
      <c r="D74" s="4"/>
      <c r="E74" s="4">
        <v>272</v>
      </c>
      <c r="F74" s="4" t="s">
        <v>320</v>
      </c>
      <c r="G74" s="4" t="s">
        <v>15</v>
      </c>
      <c r="H74" s="4"/>
      <c r="I74" s="4"/>
      <c r="J74" s="4"/>
    </row>
    <row r="75" spans="1:10" x14ac:dyDescent="0.25">
      <c r="A75" s="2" t="s">
        <v>105</v>
      </c>
      <c r="B75" s="4" t="s">
        <v>468</v>
      </c>
      <c r="C75" s="4"/>
      <c r="D75" s="4"/>
      <c r="E75" s="4"/>
      <c r="F75" s="4"/>
      <c r="G75" s="4"/>
      <c r="H75" s="4">
        <v>249</v>
      </c>
      <c r="I75" s="4" t="s">
        <v>266</v>
      </c>
      <c r="J75" s="4" t="s">
        <v>355</v>
      </c>
    </row>
    <row r="76" spans="1:10" x14ac:dyDescent="0.25">
      <c r="A76" s="2" t="s">
        <v>106</v>
      </c>
      <c r="B76" s="4">
        <v>266</v>
      </c>
      <c r="C76" s="4" t="s">
        <v>209</v>
      </c>
      <c r="D76" s="4" t="s">
        <v>15</v>
      </c>
      <c r="E76" s="4">
        <v>265</v>
      </c>
      <c r="F76" s="4"/>
      <c r="G76" s="4" t="s">
        <v>15</v>
      </c>
      <c r="H76" s="4"/>
      <c r="I76" s="4"/>
      <c r="J76" s="4"/>
    </row>
    <row r="77" spans="1:10" x14ac:dyDescent="0.25">
      <c r="A77" s="2" t="s">
        <v>107</v>
      </c>
      <c r="B77" s="4"/>
      <c r="C77" s="4"/>
      <c r="D77" s="4"/>
      <c r="E77" s="4">
        <v>310</v>
      </c>
      <c r="F77" s="4"/>
      <c r="G77" s="4" t="s">
        <v>15</v>
      </c>
      <c r="H77" s="4"/>
      <c r="I77" s="4"/>
      <c r="J77" s="4"/>
    </row>
    <row r="78" spans="1:10" x14ac:dyDescent="0.25">
      <c r="A78" s="2" t="s">
        <v>108</v>
      </c>
      <c r="B78" s="4"/>
      <c r="C78" s="4"/>
      <c r="D78" s="4"/>
      <c r="E78" s="4" t="s">
        <v>432</v>
      </c>
      <c r="F78" s="4"/>
      <c r="G78" s="4" t="s">
        <v>15</v>
      </c>
      <c r="H78" s="4"/>
      <c r="I78" s="4"/>
      <c r="J78" s="4"/>
    </row>
    <row r="79" spans="1:10" x14ac:dyDescent="0.25">
      <c r="A79" s="2" t="s">
        <v>109</v>
      </c>
      <c r="B79" s="4"/>
      <c r="C79" s="4"/>
      <c r="D79" s="4"/>
      <c r="E79" s="4" t="s">
        <v>486</v>
      </c>
      <c r="F79" s="4" t="s">
        <v>352</v>
      </c>
      <c r="G79" s="4" t="s">
        <v>16</v>
      </c>
      <c r="H79" s="4"/>
      <c r="I79" s="4"/>
      <c r="J79" s="4"/>
    </row>
    <row r="80" spans="1:10" x14ac:dyDescent="0.25">
      <c r="A80" s="2" t="s">
        <v>110</v>
      </c>
      <c r="B80" s="4"/>
      <c r="C80" s="4"/>
      <c r="D80" s="4"/>
      <c r="E80" s="4">
        <v>229</v>
      </c>
      <c r="F80" s="4" t="s">
        <v>345</v>
      </c>
      <c r="G80" s="4" t="s">
        <v>16</v>
      </c>
      <c r="H80" s="4"/>
      <c r="I80" s="4"/>
      <c r="J80" s="4"/>
    </row>
    <row r="81" spans="1:10" x14ac:dyDescent="0.25">
      <c r="A81" s="2" t="s">
        <v>111</v>
      </c>
      <c r="B81" s="4" t="s">
        <v>482</v>
      </c>
      <c r="C81" s="4" t="s">
        <v>289</v>
      </c>
      <c r="D81" s="4" t="s">
        <v>15</v>
      </c>
      <c r="E81" s="4"/>
      <c r="F81" s="4"/>
      <c r="G81" s="4"/>
      <c r="H81" s="4"/>
      <c r="I81" s="4"/>
      <c r="J81" s="4"/>
    </row>
    <row r="82" spans="1:10" x14ac:dyDescent="0.25">
      <c r="A82" s="2" t="s">
        <v>112</v>
      </c>
      <c r="B82" s="4">
        <v>287</v>
      </c>
      <c r="C82" s="4" t="s">
        <v>469</v>
      </c>
      <c r="D82" s="4" t="s">
        <v>15</v>
      </c>
      <c r="E82" s="4">
        <v>263</v>
      </c>
      <c r="F82" s="4" t="s">
        <v>469</v>
      </c>
      <c r="G82" s="4" t="s">
        <v>15</v>
      </c>
      <c r="H82" s="4">
        <v>260</v>
      </c>
      <c r="I82" s="4" t="s">
        <v>469</v>
      </c>
      <c r="J82" s="4" t="s">
        <v>15</v>
      </c>
    </row>
    <row r="83" spans="1:10" x14ac:dyDescent="0.25">
      <c r="A83" s="2" t="s">
        <v>113</v>
      </c>
      <c r="B83" s="4" t="s">
        <v>467</v>
      </c>
      <c r="C83" s="4"/>
      <c r="D83" s="4"/>
      <c r="E83" s="4"/>
      <c r="F83" s="4"/>
      <c r="G83" s="4"/>
      <c r="H83" s="4" t="s">
        <v>491</v>
      </c>
      <c r="I83" s="4"/>
      <c r="J83" s="4" t="s">
        <v>257</v>
      </c>
    </row>
    <row r="84" spans="1:10" x14ac:dyDescent="0.25">
      <c r="A84" s="2" t="s">
        <v>114</v>
      </c>
      <c r="B84" s="4">
        <v>250</v>
      </c>
      <c r="C84" s="4" t="s">
        <v>209</v>
      </c>
      <c r="D84" s="4" t="s">
        <v>16</v>
      </c>
      <c r="E84" s="4"/>
      <c r="F84" s="4"/>
      <c r="G84" s="4"/>
      <c r="H84" s="4">
        <v>244</v>
      </c>
      <c r="I84" s="4" t="s">
        <v>209</v>
      </c>
      <c r="J84" s="4" t="s">
        <v>16</v>
      </c>
    </row>
    <row r="85" spans="1:10" x14ac:dyDescent="0.25">
      <c r="A85" s="2" t="s">
        <v>115</v>
      </c>
      <c r="B85" s="4">
        <v>280</v>
      </c>
      <c r="C85" s="4" t="s">
        <v>298</v>
      </c>
      <c r="D85" s="4" t="s">
        <v>264</v>
      </c>
      <c r="E85" s="4"/>
      <c r="F85" s="4"/>
      <c r="G85" s="4"/>
      <c r="H85" s="4"/>
      <c r="I85" s="4"/>
      <c r="J85" s="4"/>
    </row>
    <row r="86" spans="1:10" x14ac:dyDescent="0.25">
      <c r="A86" s="2" t="s">
        <v>116</v>
      </c>
      <c r="B86" s="4">
        <v>270</v>
      </c>
      <c r="C86" s="4" t="s">
        <v>209</v>
      </c>
      <c r="D86" s="4" t="s">
        <v>264</v>
      </c>
      <c r="E86" s="4">
        <v>270</v>
      </c>
      <c r="F86" s="4" t="s">
        <v>471</v>
      </c>
      <c r="G86" s="4" t="s">
        <v>15</v>
      </c>
      <c r="H86" s="4">
        <v>266</v>
      </c>
      <c r="I86" s="4" t="s">
        <v>209</v>
      </c>
      <c r="J86" s="4" t="s">
        <v>264</v>
      </c>
    </row>
    <row r="87" spans="1:10" x14ac:dyDescent="0.25">
      <c r="A87" s="2" t="s">
        <v>117</v>
      </c>
      <c r="B87" s="4"/>
      <c r="C87" s="4"/>
      <c r="D87" s="4"/>
      <c r="E87" s="4">
        <v>253</v>
      </c>
      <c r="F87" s="4" t="s">
        <v>286</v>
      </c>
      <c r="G87" s="4" t="s">
        <v>15</v>
      </c>
      <c r="H87" s="4"/>
      <c r="I87" s="4"/>
      <c r="J87" s="4"/>
    </row>
    <row r="88" spans="1:10" x14ac:dyDescent="0.25">
      <c r="A88" s="2" t="s">
        <v>118</v>
      </c>
      <c r="B88" s="4"/>
      <c r="C88" s="4"/>
      <c r="D88" s="4"/>
      <c r="E88" s="4">
        <v>288</v>
      </c>
      <c r="F88" s="4" t="s">
        <v>342</v>
      </c>
      <c r="G88" s="4" t="s">
        <v>15</v>
      </c>
      <c r="H88" s="4"/>
      <c r="I88" s="4"/>
      <c r="J88" s="4"/>
    </row>
    <row r="89" spans="1:10" x14ac:dyDescent="0.25">
      <c r="A89" s="2" t="s">
        <v>119</v>
      </c>
      <c r="B89" s="4"/>
      <c r="C89" s="4"/>
      <c r="D89" s="4"/>
      <c r="E89" s="4" t="s">
        <v>432</v>
      </c>
      <c r="F89" s="4"/>
      <c r="G89" s="4"/>
      <c r="H89" s="4"/>
      <c r="I89" s="4"/>
      <c r="J89" s="4"/>
    </row>
    <row r="90" spans="1:10" x14ac:dyDescent="0.25">
      <c r="A90" s="2" t="s">
        <v>120</v>
      </c>
      <c r="B90" s="4">
        <v>261</v>
      </c>
      <c r="C90" s="4" t="s">
        <v>209</v>
      </c>
      <c r="D90" s="4" t="s">
        <v>264</v>
      </c>
      <c r="E90" s="4"/>
      <c r="F90" s="4"/>
      <c r="G90" s="4"/>
      <c r="H90" s="4">
        <v>279</v>
      </c>
      <c r="I90" s="4" t="s">
        <v>209</v>
      </c>
      <c r="J90" s="4" t="s">
        <v>264</v>
      </c>
    </row>
    <row r="91" spans="1:10" x14ac:dyDescent="0.25">
      <c r="A91" s="2" t="s">
        <v>121</v>
      </c>
      <c r="B91" s="4"/>
      <c r="C91" s="4"/>
      <c r="D91" s="4"/>
      <c r="E91" s="4">
        <v>228</v>
      </c>
      <c r="F91" s="4" t="s">
        <v>488</v>
      </c>
      <c r="G91" s="4" t="s">
        <v>341</v>
      </c>
      <c r="H91" s="4" t="s">
        <v>334</v>
      </c>
      <c r="I91" s="4" t="s">
        <v>281</v>
      </c>
      <c r="J91" s="4" t="s">
        <v>15</v>
      </c>
    </row>
    <row r="92" spans="1:10" x14ac:dyDescent="0.25">
      <c r="A92" s="2" t="s">
        <v>122</v>
      </c>
      <c r="B92" s="4" t="s">
        <v>470</v>
      </c>
      <c r="C92" s="4" t="s">
        <v>209</v>
      </c>
      <c r="D92" s="4" t="s">
        <v>15</v>
      </c>
      <c r="E92" s="4"/>
      <c r="F92" s="4"/>
      <c r="G92" s="4"/>
      <c r="H92" s="4" t="s">
        <v>492</v>
      </c>
      <c r="I92" s="4" t="s">
        <v>209</v>
      </c>
      <c r="J92" s="4" t="s">
        <v>16</v>
      </c>
    </row>
    <row r="93" spans="1:10" x14ac:dyDescent="0.25">
      <c r="A93" s="2" t="s">
        <v>123</v>
      </c>
      <c r="B93" s="4"/>
      <c r="C93" s="4"/>
      <c r="D93" s="4"/>
      <c r="E93" s="4">
        <v>300</v>
      </c>
      <c r="F93" s="4" t="s">
        <v>419</v>
      </c>
      <c r="G93" s="4" t="s">
        <v>15</v>
      </c>
      <c r="H93" s="4"/>
      <c r="I93" s="4"/>
      <c r="J93" s="4"/>
    </row>
    <row r="94" spans="1:10" x14ac:dyDescent="0.25">
      <c r="A94" s="2" t="s">
        <v>124</v>
      </c>
      <c r="B94" s="4"/>
      <c r="C94" s="4"/>
      <c r="D94" s="4"/>
      <c r="E94" s="4">
        <v>215</v>
      </c>
      <c r="F94" s="4" t="s">
        <v>490</v>
      </c>
      <c r="G94" s="4" t="s">
        <v>15</v>
      </c>
      <c r="H94" s="4"/>
      <c r="I94" s="4"/>
      <c r="J94" s="4"/>
    </row>
    <row r="95" spans="1:10" x14ac:dyDescent="0.25">
      <c r="A95" s="2" t="s">
        <v>125</v>
      </c>
      <c r="B95" s="4"/>
      <c r="C95" s="4"/>
      <c r="D95" s="4"/>
      <c r="E95" s="4">
        <v>280</v>
      </c>
      <c r="F95" s="4" t="s">
        <v>352</v>
      </c>
      <c r="G95" s="4"/>
      <c r="H95" s="4"/>
      <c r="I95" s="4"/>
      <c r="J95" s="4"/>
    </row>
    <row r="96" spans="1:10" x14ac:dyDescent="0.25">
      <c r="A96" s="2" t="s">
        <v>126</v>
      </c>
      <c r="B96" s="4"/>
      <c r="C96" s="4"/>
      <c r="D96" s="4"/>
      <c r="E96" s="4" t="s">
        <v>395</v>
      </c>
      <c r="F96" s="4" t="s">
        <v>345</v>
      </c>
      <c r="G96" s="4"/>
      <c r="H96" s="4"/>
      <c r="I96" s="4"/>
      <c r="J96" s="4"/>
    </row>
    <row r="97" spans="1:10" x14ac:dyDescent="0.25">
      <c r="A97" s="2" t="s">
        <v>127</v>
      </c>
      <c r="B97" s="4"/>
      <c r="C97" s="4"/>
      <c r="D97" s="4"/>
      <c r="E97" s="4">
        <v>230</v>
      </c>
      <c r="F97" s="4" t="s">
        <v>348</v>
      </c>
      <c r="G97" s="4"/>
      <c r="H97" s="4"/>
      <c r="I97" s="4"/>
      <c r="J97" s="4"/>
    </row>
    <row r="98" spans="1:10" x14ac:dyDescent="0.25">
      <c r="A98" s="2" t="s">
        <v>128</v>
      </c>
      <c r="B98" s="4">
        <v>300</v>
      </c>
      <c r="C98" s="4" t="s">
        <v>266</v>
      </c>
      <c r="D98" s="4" t="s">
        <v>257</v>
      </c>
      <c r="E98" s="4"/>
      <c r="F98" s="4"/>
      <c r="G98" s="4"/>
      <c r="H98" s="4">
        <v>300</v>
      </c>
      <c r="I98" s="4" t="s">
        <v>366</v>
      </c>
      <c r="J98" s="4" t="s">
        <v>257</v>
      </c>
    </row>
    <row r="99" spans="1:10" x14ac:dyDescent="0.25">
      <c r="A99" s="2" t="s">
        <v>129</v>
      </c>
      <c r="B99" s="4">
        <v>260</v>
      </c>
      <c r="C99" s="4" t="s">
        <v>471</v>
      </c>
      <c r="D99" s="4" t="s">
        <v>15</v>
      </c>
      <c r="E99" s="4"/>
      <c r="F99" s="4"/>
      <c r="G99" s="4"/>
      <c r="H99" s="4">
        <v>250</v>
      </c>
      <c r="I99" s="4" t="s">
        <v>358</v>
      </c>
      <c r="J99" s="4" t="s">
        <v>15</v>
      </c>
    </row>
    <row r="100" spans="1:10" x14ac:dyDescent="0.25">
      <c r="A100" s="2" t="s">
        <v>130</v>
      </c>
      <c r="B100" s="4">
        <v>266</v>
      </c>
      <c r="C100" s="4" t="s">
        <v>471</v>
      </c>
      <c r="D100" s="4" t="s">
        <v>15</v>
      </c>
      <c r="E100" s="4"/>
      <c r="F100" s="4"/>
      <c r="G100" s="4"/>
      <c r="H100" s="4">
        <v>315</v>
      </c>
      <c r="I100" s="4"/>
      <c r="J100" s="4" t="s">
        <v>15</v>
      </c>
    </row>
    <row r="101" spans="1:10" x14ac:dyDescent="0.25">
      <c r="A101" s="2" t="s">
        <v>131</v>
      </c>
      <c r="B101" s="4">
        <v>287</v>
      </c>
      <c r="C101" s="4" t="s">
        <v>263</v>
      </c>
      <c r="D101" s="4" t="s">
        <v>15</v>
      </c>
      <c r="E101" s="4"/>
      <c r="F101" s="4"/>
      <c r="G101" s="4"/>
      <c r="H101" s="4"/>
      <c r="I101" s="4"/>
      <c r="J101" s="4"/>
    </row>
    <row r="102" spans="1:10" x14ac:dyDescent="0.25">
      <c r="A102" s="2" t="s">
        <v>132</v>
      </c>
      <c r="B102" s="4"/>
      <c r="C102" s="4"/>
      <c r="D102" s="4"/>
      <c r="E102" s="4">
        <v>290</v>
      </c>
      <c r="F102" s="4" t="s">
        <v>261</v>
      </c>
      <c r="G102" s="4"/>
      <c r="H102" s="4"/>
      <c r="I102" s="4"/>
      <c r="J102" s="4"/>
    </row>
    <row r="103" spans="1:10" x14ac:dyDescent="0.25">
      <c r="A103" s="2" t="s">
        <v>133</v>
      </c>
      <c r="B103" s="4" t="s">
        <v>472</v>
      </c>
      <c r="C103" s="4" t="s">
        <v>209</v>
      </c>
      <c r="D103" s="4" t="s">
        <v>15</v>
      </c>
      <c r="E103" s="4">
        <v>277</v>
      </c>
      <c r="F103" s="4" t="s">
        <v>332</v>
      </c>
      <c r="G103" s="4" t="s">
        <v>15</v>
      </c>
      <c r="H103" s="4">
        <v>250</v>
      </c>
      <c r="I103" s="4" t="s">
        <v>209</v>
      </c>
      <c r="J103" s="4" t="s">
        <v>15</v>
      </c>
    </row>
    <row r="104" spans="1:10" x14ac:dyDescent="0.25">
      <c r="A104" s="2" t="s">
        <v>134</v>
      </c>
      <c r="B104" s="4"/>
      <c r="C104" s="4"/>
      <c r="D104" s="4"/>
      <c r="E104" s="4">
        <v>263</v>
      </c>
      <c r="F104" s="4" t="s">
        <v>338</v>
      </c>
      <c r="G104" s="4" t="s">
        <v>15</v>
      </c>
      <c r="H104" s="4"/>
      <c r="I104" s="4"/>
      <c r="J104" s="4"/>
    </row>
    <row r="105" spans="1:10" x14ac:dyDescent="0.25">
      <c r="A105" s="2" t="s">
        <v>135</v>
      </c>
      <c r="B105" s="4"/>
      <c r="C105" s="4"/>
      <c r="D105" s="4"/>
      <c r="E105" s="4">
        <v>263</v>
      </c>
      <c r="F105" s="4" t="s">
        <v>343</v>
      </c>
      <c r="G105" s="4" t="s">
        <v>15</v>
      </c>
      <c r="H105" s="4"/>
      <c r="I105" s="4"/>
      <c r="J105" s="4"/>
    </row>
    <row r="106" spans="1:10" x14ac:dyDescent="0.25">
      <c r="A106" s="2" t="s">
        <v>136</v>
      </c>
      <c r="B106" s="4"/>
      <c r="C106" s="4"/>
      <c r="D106" s="4"/>
      <c r="E106" s="4"/>
      <c r="F106" s="4"/>
      <c r="G106" s="4"/>
      <c r="H106" s="4" t="s">
        <v>395</v>
      </c>
      <c r="I106" s="4"/>
      <c r="J106" s="4" t="s">
        <v>15</v>
      </c>
    </row>
    <row r="107" spans="1:10" x14ac:dyDescent="0.25">
      <c r="A107" s="2" t="s">
        <v>137</v>
      </c>
      <c r="B107" s="4"/>
      <c r="C107" s="4"/>
      <c r="D107" s="4"/>
      <c r="E107" s="4">
        <v>260</v>
      </c>
      <c r="F107" s="4" t="s">
        <v>392</v>
      </c>
      <c r="G107" s="4" t="s">
        <v>15</v>
      </c>
      <c r="H107" s="4"/>
      <c r="I107" s="4"/>
      <c r="J107" s="4"/>
    </row>
    <row r="108" spans="1:10" x14ac:dyDescent="0.25">
      <c r="A108" s="2" t="s">
        <v>138</v>
      </c>
      <c r="B108" s="4">
        <v>245</v>
      </c>
      <c r="C108" s="4" t="s">
        <v>382</v>
      </c>
      <c r="D108" s="4" t="s">
        <v>280</v>
      </c>
      <c r="E108" s="4"/>
      <c r="F108" s="4"/>
      <c r="G108" s="4"/>
      <c r="H108" s="4">
        <v>240</v>
      </c>
      <c r="I108" s="4" t="s">
        <v>497</v>
      </c>
      <c r="J108" s="4" t="s">
        <v>280</v>
      </c>
    </row>
    <row r="109" spans="1:10" x14ac:dyDescent="0.25">
      <c r="A109" s="2" t="s">
        <v>139</v>
      </c>
      <c r="B109" s="4">
        <v>265</v>
      </c>
      <c r="C109" s="4" t="s">
        <v>265</v>
      </c>
      <c r="D109" s="4" t="s">
        <v>16</v>
      </c>
      <c r="E109" s="4"/>
      <c r="F109" s="4"/>
      <c r="G109" s="4"/>
      <c r="H109" s="4">
        <v>300</v>
      </c>
      <c r="I109" s="4" t="s">
        <v>265</v>
      </c>
      <c r="J109" s="4" t="s">
        <v>15</v>
      </c>
    </row>
    <row r="110" spans="1:10" x14ac:dyDescent="0.25">
      <c r="A110" s="2" t="s">
        <v>140</v>
      </c>
      <c r="B110" s="4">
        <v>272</v>
      </c>
      <c r="C110" s="4" t="s">
        <v>466</v>
      </c>
      <c r="D110" s="4" t="s">
        <v>257</v>
      </c>
      <c r="E110" s="4"/>
      <c r="F110" s="4"/>
      <c r="G110" s="4"/>
      <c r="H110" s="4">
        <v>252</v>
      </c>
      <c r="I110" s="4" t="s">
        <v>354</v>
      </c>
      <c r="J110" s="4" t="s">
        <v>257</v>
      </c>
    </row>
    <row r="111" spans="1:10" x14ac:dyDescent="0.25">
      <c r="A111" s="2" t="s">
        <v>141</v>
      </c>
      <c r="B111" s="4"/>
      <c r="C111" s="4"/>
      <c r="D111" s="4"/>
      <c r="E111" s="4">
        <v>238</v>
      </c>
      <c r="F111" s="4" t="s">
        <v>471</v>
      </c>
      <c r="G111" s="4" t="s">
        <v>15</v>
      </c>
      <c r="H111" s="4"/>
      <c r="I111" s="4"/>
      <c r="J111" s="4"/>
    </row>
    <row r="112" spans="1:10" x14ac:dyDescent="0.25">
      <c r="A112" s="2" t="s">
        <v>142</v>
      </c>
      <c r="B112" s="4">
        <v>270</v>
      </c>
      <c r="C112" s="4" t="s">
        <v>263</v>
      </c>
      <c r="D112" s="4" t="s">
        <v>264</v>
      </c>
      <c r="E112" s="4"/>
      <c r="F112" s="4"/>
      <c r="G112" s="4"/>
      <c r="H112" s="4">
        <v>284</v>
      </c>
      <c r="I112" s="4" t="s">
        <v>263</v>
      </c>
      <c r="J112" s="4" t="s">
        <v>264</v>
      </c>
    </row>
    <row r="113" spans="1:10" x14ac:dyDescent="0.25">
      <c r="A113" s="2" t="s">
        <v>143</v>
      </c>
      <c r="B113" s="4"/>
      <c r="C113" s="4"/>
      <c r="D113" s="4"/>
      <c r="E113" s="4"/>
      <c r="F113" s="4"/>
      <c r="G113" s="4"/>
      <c r="H113" s="4" t="s">
        <v>435</v>
      </c>
      <c r="I113" s="4" t="s">
        <v>289</v>
      </c>
      <c r="J113" s="4" t="s">
        <v>15</v>
      </c>
    </row>
    <row r="114" spans="1:10" x14ac:dyDescent="0.25">
      <c r="A114" s="2" t="s">
        <v>144</v>
      </c>
      <c r="B114" s="4"/>
      <c r="C114" s="4"/>
      <c r="D114" s="4"/>
      <c r="E114" s="4"/>
      <c r="F114" s="4"/>
      <c r="G114" s="4"/>
      <c r="H114" s="4">
        <v>256</v>
      </c>
      <c r="I114" s="4" t="s">
        <v>498</v>
      </c>
      <c r="J114" s="4" t="s">
        <v>257</v>
      </c>
    </row>
    <row r="115" spans="1:10" x14ac:dyDescent="0.25">
      <c r="A115" s="2" t="s">
        <v>145</v>
      </c>
      <c r="B115" s="4">
        <v>271</v>
      </c>
      <c r="C115" s="4" t="s">
        <v>266</v>
      </c>
      <c r="D115" s="4" t="s">
        <v>267</v>
      </c>
      <c r="E115" s="4">
        <v>250</v>
      </c>
      <c r="F115" s="4" t="s">
        <v>266</v>
      </c>
      <c r="G115" s="4" t="s">
        <v>16</v>
      </c>
      <c r="H115" s="4">
        <v>266</v>
      </c>
      <c r="I115" s="4" t="s">
        <v>266</v>
      </c>
      <c r="J115" s="4" t="s">
        <v>267</v>
      </c>
    </row>
    <row r="116" spans="1:10" x14ac:dyDescent="0.25">
      <c r="A116" s="2" t="s">
        <v>146</v>
      </c>
      <c r="B116" s="4"/>
      <c r="C116" s="4"/>
      <c r="D116" s="4"/>
      <c r="E116" s="4" t="s">
        <v>470</v>
      </c>
      <c r="F116" s="4" t="s">
        <v>350</v>
      </c>
      <c r="G116" s="4" t="s">
        <v>15</v>
      </c>
      <c r="H116" s="4"/>
      <c r="I116" s="4"/>
      <c r="J116" s="4"/>
    </row>
    <row r="117" spans="1:10" x14ac:dyDescent="0.25">
      <c r="A117" s="2" t="s">
        <v>147</v>
      </c>
      <c r="B117" s="4">
        <v>260</v>
      </c>
      <c r="C117" s="4" t="s">
        <v>481</v>
      </c>
      <c r="D117" s="4" t="s">
        <v>381</v>
      </c>
      <c r="E117" s="4">
        <v>235</v>
      </c>
      <c r="F117" s="4" t="s">
        <v>488</v>
      </c>
      <c r="G117" s="4" t="s">
        <v>341</v>
      </c>
      <c r="H117" s="4"/>
      <c r="I117" s="4"/>
      <c r="J117" s="4"/>
    </row>
    <row r="118" spans="1:10" x14ac:dyDescent="0.25">
      <c r="A118" s="2" t="s">
        <v>148</v>
      </c>
      <c r="B118" s="4"/>
      <c r="C118" s="4"/>
      <c r="D118" s="4"/>
      <c r="E118" s="4">
        <v>280</v>
      </c>
      <c r="F118" s="4" t="s">
        <v>420</v>
      </c>
      <c r="G118" s="4" t="s">
        <v>16</v>
      </c>
      <c r="H118" s="4"/>
      <c r="I118" s="4"/>
      <c r="J118" s="4"/>
    </row>
    <row r="119" spans="1:10" x14ac:dyDescent="0.25">
      <c r="A119" s="2" t="s">
        <v>149</v>
      </c>
      <c r="B119" s="4"/>
      <c r="C119" s="4"/>
      <c r="D119" s="4"/>
      <c r="E119" s="4">
        <v>310</v>
      </c>
      <c r="F119" s="4"/>
      <c r="G119" s="4"/>
      <c r="H119" s="4"/>
      <c r="I119" s="4"/>
      <c r="J119" s="4"/>
    </row>
    <row r="120" spans="1:10" x14ac:dyDescent="0.25">
      <c r="A120" s="2" t="s">
        <v>150</v>
      </c>
      <c r="B120" s="4">
        <v>280</v>
      </c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2" t="s">
        <v>151</v>
      </c>
      <c r="B121" s="4">
        <v>255</v>
      </c>
      <c r="C121" s="4" t="s">
        <v>287</v>
      </c>
      <c r="D121" s="4" t="s">
        <v>16</v>
      </c>
      <c r="E121" s="4"/>
      <c r="F121" s="4"/>
      <c r="G121" s="4"/>
      <c r="H121" s="4">
        <v>288</v>
      </c>
      <c r="I121" s="4"/>
      <c r="J121" s="4" t="s">
        <v>381</v>
      </c>
    </row>
    <row r="122" spans="1:10" x14ac:dyDescent="0.25">
      <c r="A122" s="2" t="s">
        <v>152</v>
      </c>
      <c r="B122" s="4"/>
      <c r="C122" s="4"/>
      <c r="D122" s="4"/>
      <c r="E122" s="4">
        <v>280</v>
      </c>
      <c r="F122" s="4"/>
      <c r="G122" s="4" t="s">
        <v>15</v>
      </c>
      <c r="H122" s="4"/>
      <c r="I122" s="4"/>
      <c r="J122" s="4"/>
    </row>
    <row r="123" spans="1:10" x14ac:dyDescent="0.25">
      <c r="H123" s="4"/>
      <c r="I123" s="4"/>
      <c r="J123" s="4"/>
    </row>
    <row r="124" spans="1:10" x14ac:dyDescent="0.25">
      <c r="H124" s="4"/>
      <c r="I124" s="4"/>
      <c r="J124" s="4"/>
    </row>
    <row r="125" spans="1:10" x14ac:dyDescent="0.25">
      <c r="H125" s="4"/>
      <c r="I125" s="4"/>
      <c r="J125" s="4"/>
    </row>
    <row r="126" spans="1:10" x14ac:dyDescent="0.25">
      <c r="H126" s="4"/>
      <c r="I126" s="4"/>
      <c r="J126" s="4"/>
    </row>
    <row r="127" spans="1:10" x14ac:dyDescent="0.25">
      <c r="H127" s="4"/>
      <c r="I127" s="4"/>
      <c r="J127" s="4"/>
    </row>
    <row r="128" spans="1:10" x14ac:dyDescent="0.25">
      <c r="H128" s="4"/>
      <c r="I128" s="4"/>
      <c r="J128" s="4"/>
    </row>
    <row r="129" spans="8:10" x14ac:dyDescent="0.25">
      <c r="H129" s="4"/>
      <c r="I129" s="4"/>
      <c r="J129" s="4"/>
    </row>
  </sheetData>
  <sortState xmlns:xlrd2="http://schemas.microsoft.com/office/spreadsheetml/2017/richdata2" ref="A11:J122">
    <sortCondition ref="A11:A122"/>
  </sortState>
  <conditionalFormatting sqref="B1">
    <cfRule type="cellIs" dxfId="20" priority="4" operator="equal">
      <formula>"000 - template file"</formula>
    </cfRule>
  </conditionalFormatting>
  <conditionalFormatting sqref="B2">
    <cfRule type="cellIs" dxfId="19" priority="5" operator="equal">
      <formula>"Analyte"</formula>
    </cfRule>
  </conditionalFormatting>
  <conditionalFormatting sqref="B3">
    <cfRule type="cellIs" dxfId="18" priority="6" operator="equal">
      <formula>""</formula>
    </cfRule>
  </conditionalFormatting>
  <conditionalFormatting sqref="H122:J129 B11:J122">
    <cfRule type="expression" dxfId="17" priority="7">
      <formula>AND(ISNUMBER(B11*1),NOT(ISNUMBER(B11)),NOT(B11=""))</formula>
    </cfRule>
  </conditionalFormatting>
  <conditionalFormatting sqref="B9">
    <cfRule type="cellIs" dxfId="16" priority="3" operator="equal">
      <formula>""</formula>
    </cfRule>
  </conditionalFormatting>
  <conditionalFormatting sqref="E9">
    <cfRule type="cellIs" dxfId="15" priority="2" operator="equal">
      <formula>""</formula>
    </cfRule>
  </conditionalFormatting>
  <conditionalFormatting sqref="H9">
    <cfRule type="cellIs" dxfId="14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E1D19-8B0C-43FC-82E6-8ED72C4E3FCA}">
  <sheetPr>
    <tabColor theme="9" tint="0.79998168889431442"/>
  </sheetPr>
  <dimension ref="A1:J128"/>
  <sheetViews>
    <sheetView zoomScale="85" zoomScaleNormal="70" workbookViewId="0">
      <pane ySplit="10" topLeftCell="A11" activePane="bottomLeft" state="frozenSplit"/>
      <selection activeCell="A11" sqref="A11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5" customWidth="1"/>
    <col min="5" max="8" width="12.7265625" style="18" customWidth="1"/>
    <col min="9" max="10" width="12.7265625" style="2" customWidth="1"/>
    <col min="11" max="16384" width="9.1796875" style="2"/>
  </cols>
  <sheetData>
    <row r="1" spans="1:10" ht="13" x14ac:dyDescent="0.3">
      <c r="A1" s="1" t="s">
        <v>4</v>
      </c>
      <c r="B1" s="3" t="str" cm="1">
        <f t="array" aca="1" ref="B1" ca="1">MID(CELL("filename",A1),FIND("[",CELL("filename",A1))+1,FIND("]", CELL("filename",A1))-FIND("[",CELL("filename",A1))-1-5)</f>
        <v>GBMS304-3</v>
      </c>
      <c r="C1" s="3"/>
      <c r="D1" s="3"/>
      <c r="E1" s="3"/>
      <c r="F1" s="3"/>
      <c r="G1" s="3"/>
      <c r="H1" s="3"/>
      <c r="I1" s="9"/>
      <c r="J1" s="9"/>
    </row>
    <row r="2" spans="1:10" ht="13" x14ac:dyDescent="0.3">
      <c r="A2" s="1" t="s">
        <v>2</v>
      </c>
      <c r="B2" s="3" t="str" cm="1">
        <f t="array" aca="1" ref="B2" ca="1">MID(CELL("filename",A1),FIND("]",CELL("filename",A1))+1,255)</f>
        <v>Co</v>
      </c>
      <c r="C2" s="3"/>
      <c r="D2" s="3"/>
      <c r="E2" s="3"/>
      <c r="F2" s="3"/>
      <c r="G2" s="3"/>
      <c r="H2" s="3"/>
      <c r="I2" s="9"/>
      <c r="J2" s="9"/>
    </row>
    <row r="3" spans="1:10" ht="13" x14ac:dyDescent="0.3">
      <c r="A3" s="1" t="s">
        <v>5</v>
      </c>
      <c r="B3" s="3" t="s">
        <v>11</v>
      </c>
      <c r="C3" s="3"/>
      <c r="D3" s="3"/>
      <c r="E3" s="3"/>
      <c r="F3" s="3"/>
      <c r="G3" s="3"/>
      <c r="H3" s="3"/>
      <c r="I3" s="9"/>
      <c r="J3" s="9"/>
    </row>
    <row r="4" spans="1:10" ht="13" x14ac:dyDescent="0.3">
      <c r="A4" s="1" t="s">
        <v>1</v>
      </c>
      <c r="B4" s="3">
        <f>AVERAGE(B$11:B$118,E$11:E$118,H$11:H$118)</f>
        <v>136.72875816993465</v>
      </c>
      <c r="C4" s="3"/>
      <c r="D4" s="3"/>
      <c r="E4" s="3"/>
      <c r="F4" s="3"/>
      <c r="G4" s="3"/>
      <c r="H4" s="3"/>
      <c r="I4" s="9"/>
      <c r="J4" s="9"/>
    </row>
    <row r="5" spans="1:10" ht="13" x14ac:dyDescent="0.3">
      <c r="A5" s="1" t="s">
        <v>3</v>
      </c>
      <c r="B5" s="3">
        <f>STDEV(B$11:B$118,E$11:E$118,H$11:H$118)</f>
        <v>11.189090511477161</v>
      </c>
      <c r="C5" s="3"/>
      <c r="D5" s="3"/>
      <c r="E5" s="3"/>
      <c r="F5" s="3"/>
      <c r="G5" s="3"/>
      <c r="H5" s="3"/>
      <c r="I5" s="9"/>
      <c r="J5" s="9"/>
    </row>
    <row r="6" spans="1:10" ht="13" x14ac:dyDescent="0.3">
      <c r="A6" s="1" t="s">
        <v>0</v>
      </c>
      <c r="B6" s="3">
        <f>COUNT(B$11:B$118,E$11:E$118,H$11:H$118)</f>
        <v>153</v>
      </c>
      <c r="C6" s="3"/>
      <c r="D6" s="3"/>
      <c r="E6" s="3"/>
      <c r="F6" s="3"/>
      <c r="G6" s="3"/>
      <c r="H6" s="3"/>
      <c r="I6" s="9"/>
      <c r="J6" s="9"/>
    </row>
    <row r="7" spans="1:10" ht="13" x14ac:dyDescent="0.3">
      <c r="A7" s="1" t="s">
        <v>6</v>
      </c>
      <c r="B7" s="3">
        <f>TINV(0.05,B6-1)*B5/SQRT(B6-1)</f>
        <v>1.7930510645986675</v>
      </c>
      <c r="C7" s="3"/>
      <c r="D7" s="3"/>
      <c r="E7" s="3"/>
      <c r="F7" s="3"/>
      <c r="G7" s="3"/>
      <c r="H7" s="3"/>
      <c r="I7" s="9"/>
      <c r="J7" s="9"/>
    </row>
    <row r="8" spans="1:10" ht="13" x14ac:dyDescent="0.3">
      <c r="A8" s="1"/>
      <c r="B8" s="3"/>
      <c r="C8" s="3"/>
      <c r="D8" s="3"/>
      <c r="E8" s="3"/>
      <c r="F8" s="3"/>
      <c r="G8" s="3"/>
      <c r="H8" s="3"/>
      <c r="I8" s="9"/>
      <c r="J8" s="9"/>
    </row>
    <row r="9" spans="1:10" ht="13" x14ac:dyDescent="0.3">
      <c r="A9" s="1"/>
      <c r="B9" s="17" t="s">
        <v>13</v>
      </c>
      <c r="C9" s="3"/>
      <c r="D9" s="3"/>
      <c r="E9" s="17" t="s">
        <v>14</v>
      </c>
      <c r="F9" s="3"/>
      <c r="G9" s="3"/>
      <c r="H9" s="17" t="s">
        <v>254</v>
      </c>
      <c r="I9" s="3"/>
      <c r="J9" s="3"/>
    </row>
    <row r="10" spans="1:10" ht="13" x14ac:dyDescent="0.3">
      <c r="A10" s="1" t="s">
        <v>7</v>
      </c>
      <c r="B10" s="3" t="s">
        <v>10</v>
      </c>
      <c r="C10" s="3" t="s">
        <v>8</v>
      </c>
      <c r="D10" s="3" t="s">
        <v>9</v>
      </c>
      <c r="E10" s="3" t="s">
        <v>10</v>
      </c>
      <c r="F10" s="3" t="s">
        <v>8</v>
      </c>
      <c r="G10" s="3" t="s">
        <v>9</v>
      </c>
      <c r="H10" s="3" t="s">
        <v>10</v>
      </c>
      <c r="I10" s="3" t="s">
        <v>8</v>
      </c>
      <c r="J10" s="3" t="s">
        <v>9</v>
      </c>
    </row>
    <row r="11" spans="1:10" x14ac:dyDescent="0.25">
      <c r="A11" s="2" t="s">
        <v>41</v>
      </c>
      <c r="B11" s="4">
        <v>140</v>
      </c>
      <c r="C11" s="4" t="s">
        <v>302</v>
      </c>
      <c r="D11" s="4" t="s">
        <v>15</v>
      </c>
      <c r="E11" s="4">
        <v>134</v>
      </c>
      <c r="F11" s="4"/>
      <c r="G11" s="4" t="s">
        <v>15</v>
      </c>
      <c r="H11" s="4"/>
      <c r="I11" s="4"/>
      <c r="J11" s="4"/>
    </row>
    <row r="12" spans="1:10" x14ac:dyDescent="0.25">
      <c r="A12" s="2" t="s">
        <v>42</v>
      </c>
      <c r="B12" s="4">
        <v>145</v>
      </c>
      <c r="C12" s="4" t="s">
        <v>209</v>
      </c>
      <c r="D12" s="4" t="s">
        <v>15</v>
      </c>
      <c r="E12" s="4"/>
      <c r="F12" s="4"/>
      <c r="G12" s="4"/>
      <c r="H12" s="4">
        <v>133</v>
      </c>
      <c r="I12" s="4" t="s">
        <v>209</v>
      </c>
      <c r="J12" s="4" t="s">
        <v>15</v>
      </c>
    </row>
    <row r="13" spans="1:10" x14ac:dyDescent="0.25">
      <c r="A13" s="2" t="s">
        <v>43</v>
      </c>
      <c r="B13" s="4">
        <v>150</v>
      </c>
      <c r="C13" s="4" t="s">
        <v>266</v>
      </c>
      <c r="D13" s="4" t="s">
        <v>21</v>
      </c>
      <c r="E13" s="4"/>
      <c r="F13" s="4"/>
      <c r="G13" s="4"/>
      <c r="H13" s="4">
        <v>147</v>
      </c>
      <c r="I13" s="4" t="s">
        <v>266</v>
      </c>
      <c r="J13" s="4" t="s">
        <v>360</v>
      </c>
    </row>
    <row r="14" spans="1:10" x14ac:dyDescent="0.25">
      <c r="A14" s="2" t="s">
        <v>44</v>
      </c>
      <c r="B14" s="4">
        <v>137</v>
      </c>
      <c r="C14" s="4" t="s">
        <v>281</v>
      </c>
      <c r="D14" s="4" t="s">
        <v>282</v>
      </c>
      <c r="E14" s="4"/>
      <c r="F14" s="4"/>
      <c r="G14" s="4"/>
      <c r="H14" s="4"/>
      <c r="I14" s="4"/>
      <c r="J14" s="4"/>
    </row>
    <row r="15" spans="1:10" x14ac:dyDescent="0.25">
      <c r="A15" s="2" t="s">
        <v>45</v>
      </c>
      <c r="B15" s="4">
        <v>155</v>
      </c>
      <c r="C15" s="4" t="s">
        <v>262</v>
      </c>
      <c r="D15" s="4" t="s">
        <v>16</v>
      </c>
      <c r="E15" s="4"/>
      <c r="F15" s="4"/>
      <c r="G15" s="4"/>
      <c r="H15" s="4"/>
      <c r="I15" s="4"/>
      <c r="J15" s="4"/>
    </row>
    <row r="16" spans="1:10" x14ac:dyDescent="0.25">
      <c r="A16" s="2" t="s">
        <v>46</v>
      </c>
      <c r="B16" s="4">
        <v>134</v>
      </c>
      <c r="C16" s="4" t="s">
        <v>270</v>
      </c>
      <c r="D16" s="4" t="s">
        <v>15</v>
      </c>
      <c r="E16" s="4"/>
      <c r="F16" s="4"/>
      <c r="G16" s="4"/>
      <c r="H16" s="4">
        <v>141</v>
      </c>
      <c r="I16" s="4"/>
      <c r="J16" s="4"/>
    </row>
    <row r="17" spans="1:10" x14ac:dyDescent="0.25">
      <c r="A17" s="2" t="s">
        <v>47</v>
      </c>
      <c r="B17" s="4">
        <v>136</v>
      </c>
      <c r="C17" s="4" t="s">
        <v>268</v>
      </c>
      <c r="D17" s="4" t="s">
        <v>15</v>
      </c>
      <c r="E17" s="4"/>
      <c r="F17" s="4"/>
      <c r="G17" s="4"/>
      <c r="H17" s="4">
        <v>127</v>
      </c>
      <c r="I17" s="4" t="s">
        <v>359</v>
      </c>
      <c r="J17" s="4" t="s">
        <v>15</v>
      </c>
    </row>
    <row r="18" spans="1:10" x14ac:dyDescent="0.25">
      <c r="A18" s="2" t="s">
        <v>48</v>
      </c>
      <c r="B18" s="4">
        <v>135</v>
      </c>
      <c r="C18" s="4" t="s">
        <v>297</v>
      </c>
      <c r="D18" s="4" t="s">
        <v>264</v>
      </c>
      <c r="E18" s="4"/>
      <c r="F18" s="4"/>
      <c r="G18" s="4"/>
      <c r="H18" s="4">
        <v>145</v>
      </c>
      <c r="I18" s="4" t="s">
        <v>403</v>
      </c>
      <c r="J18" s="4" t="s">
        <v>264</v>
      </c>
    </row>
    <row r="19" spans="1:10" x14ac:dyDescent="0.25">
      <c r="A19" s="2" t="s">
        <v>49</v>
      </c>
      <c r="B19" s="4">
        <v>134</v>
      </c>
      <c r="C19" s="4" t="s">
        <v>283</v>
      </c>
      <c r="D19" s="4" t="s">
        <v>278</v>
      </c>
      <c r="E19" s="4"/>
      <c r="F19" s="4"/>
      <c r="G19" s="4"/>
      <c r="H19" s="4">
        <v>139</v>
      </c>
      <c r="I19" s="4" t="s">
        <v>283</v>
      </c>
      <c r="J19" s="4" t="s">
        <v>278</v>
      </c>
    </row>
    <row r="20" spans="1:10" x14ac:dyDescent="0.25">
      <c r="A20" s="2" t="s">
        <v>50</v>
      </c>
      <c r="B20" s="4">
        <v>143</v>
      </c>
      <c r="C20" s="4" t="s">
        <v>209</v>
      </c>
      <c r="D20" s="4" t="s">
        <v>264</v>
      </c>
      <c r="E20" s="4"/>
      <c r="F20" s="4"/>
      <c r="G20" s="4"/>
      <c r="H20" s="4">
        <v>143</v>
      </c>
      <c r="I20" s="4" t="s">
        <v>209</v>
      </c>
      <c r="J20" s="4" t="s">
        <v>264</v>
      </c>
    </row>
    <row r="21" spans="1:10" x14ac:dyDescent="0.25">
      <c r="A21" s="2" t="s">
        <v>51</v>
      </c>
      <c r="B21" s="4"/>
      <c r="C21" s="4"/>
      <c r="D21" s="4"/>
      <c r="E21" s="4">
        <v>140</v>
      </c>
      <c r="F21" s="4" t="s">
        <v>304</v>
      </c>
      <c r="G21" s="4" t="s">
        <v>16</v>
      </c>
      <c r="H21" s="4"/>
      <c r="I21" s="4"/>
      <c r="J21" s="4"/>
    </row>
    <row r="22" spans="1:10" x14ac:dyDescent="0.25">
      <c r="A22" s="2" t="s">
        <v>52</v>
      </c>
      <c r="B22" s="4"/>
      <c r="C22" s="4"/>
      <c r="D22" s="4"/>
      <c r="E22" s="4">
        <v>150</v>
      </c>
      <c r="F22" s="4" t="s">
        <v>304</v>
      </c>
      <c r="G22" s="4" t="s">
        <v>16</v>
      </c>
      <c r="H22" s="4"/>
      <c r="I22" s="4"/>
      <c r="J22" s="4"/>
    </row>
    <row r="23" spans="1:10" x14ac:dyDescent="0.25">
      <c r="A23" s="2" t="s">
        <v>53</v>
      </c>
      <c r="B23" s="4"/>
      <c r="C23" s="4"/>
      <c r="D23" s="4"/>
      <c r="E23" s="4">
        <v>140</v>
      </c>
      <c r="F23" s="4" t="s">
        <v>304</v>
      </c>
      <c r="G23" s="4" t="s">
        <v>16</v>
      </c>
      <c r="H23" s="4"/>
      <c r="I23" s="4"/>
      <c r="J23" s="4"/>
    </row>
    <row r="24" spans="1:10" x14ac:dyDescent="0.25">
      <c r="A24" s="2" t="s">
        <v>54</v>
      </c>
      <c r="B24" s="4"/>
      <c r="C24" s="4"/>
      <c r="D24" s="4"/>
      <c r="E24" s="4">
        <v>135</v>
      </c>
      <c r="F24" s="4" t="s">
        <v>304</v>
      </c>
      <c r="G24" s="4" t="s">
        <v>16</v>
      </c>
      <c r="H24" s="4"/>
      <c r="I24" s="4"/>
      <c r="J24" s="4"/>
    </row>
    <row r="25" spans="1:10" x14ac:dyDescent="0.25">
      <c r="A25" s="2" t="s">
        <v>55</v>
      </c>
      <c r="B25" s="4"/>
      <c r="C25" s="4"/>
      <c r="D25" s="4"/>
      <c r="E25" s="4">
        <v>143</v>
      </c>
      <c r="F25" s="4" t="s">
        <v>304</v>
      </c>
      <c r="G25" s="4" t="s">
        <v>16</v>
      </c>
      <c r="H25" s="4"/>
      <c r="I25" s="4"/>
      <c r="J25" s="4"/>
    </row>
    <row r="26" spans="1:10" x14ac:dyDescent="0.25">
      <c r="A26" s="2" t="s">
        <v>56</v>
      </c>
      <c r="B26" s="4">
        <v>132</v>
      </c>
      <c r="C26" s="4" t="s">
        <v>266</v>
      </c>
      <c r="D26" s="4" t="s">
        <v>278</v>
      </c>
      <c r="E26" s="4"/>
      <c r="F26" s="4"/>
      <c r="G26" s="4"/>
      <c r="H26" s="4">
        <v>140</v>
      </c>
      <c r="I26" s="4" t="s">
        <v>369</v>
      </c>
      <c r="J26" s="4" t="s">
        <v>278</v>
      </c>
    </row>
    <row r="27" spans="1:10" x14ac:dyDescent="0.25">
      <c r="A27" s="2" t="s">
        <v>57</v>
      </c>
      <c r="B27" s="4"/>
      <c r="C27" s="4"/>
      <c r="D27" s="4"/>
      <c r="E27" s="4"/>
      <c r="F27" s="4"/>
      <c r="G27" s="4"/>
      <c r="H27" s="4">
        <v>138</v>
      </c>
      <c r="I27" s="4"/>
      <c r="J27" s="4" t="s">
        <v>16</v>
      </c>
    </row>
    <row r="28" spans="1:10" x14ac:dyDescent="0.25">
      <c r="A28" s="2" t="s">
        <v>58</v>
      </c>
      <c r="B28" s="4"/>
      <c r="C28" s="4"/>
      <c r="D28" s="4"/>
      <c r="E28" s="4"/>
      <c r="F28" s="4"/>
      <c r="G28" s="4"/>
      <c r="H28" s="4">
        <v>148</v>
      </c>
      <c r="I28" s="4"/>
      <c r="J28" s="4" t="s">
        <v>367</v>
      </c>
    </row>
    <row r="29" spans="1:10" x14ac:dyDescent="0.25">
      <c r="A29" s="2" t="s">
        <v>59</v>
      </c>
      <c r="B29" s="4">
        <v>131</v>
      </c>
      <c r="C29" s="4" t="s">
        <v>501</v>
      </c>
      <c r="D29" s="4" t="s">
        <v>280</v>
      </c>
      <c r="E29" s="4"/>
      <c r="F29" s="4"/>
      <c r="G29" s="4"/>
      <c r="H29" s="4">
        <v>133</v>
      </c>
      <c r="I29" s="4" t="s">
        <v>362</v>
      </c>
      <c r="J29" s="4" t="s">
        <v>278</v>
      </c>
    </row>
    <row r="30" spans="1:10" x14ac:dyDescent="0.25">
      <c r="A30" s="2" t="s">
        <v>60</v>
      </c>
      <c r="B30" s="4">
        <v>136</v>
      </c>
      <c r="C30" s="4"/>
      <c r="D30" s="4"/>
      <c r="E30" s="4"/>
      <c r="F30" s="4"/>
      <c r="G30" s="4"/>
      <c r="H30" s="4">
        <v>132</v>
      </c>
      <c r="I30" s="4" t="s">
        <v>266</v>
      </c>
      <c r="J30" s="4" t="s">
        <v>278</v>
      </c>
    </row>
    <row r="31" spans="1:10" x14ac:dyDescent="0.25">
      <c r="A31" s="2" t="s">
        <v>61</v>
      </c>
      <c r="B31" s="4"/>
      <c r="C31" s="4"/>
      <c r="D31" s="4"/>
      <c r="E31" s="4"/>
      <c r="F31" s="4"/>
      <c r="G31" s="4"/>
      <c r="H31" s="4">
        <v>136</v>
      </c>
      <c r="I31" s="4" t="s">
        <v>209</v>
      </c>
      <c r="J31" s="4" t="s">
        <v>15</v>
      </c>
    </row>
    <row r="32" spans="1:10" x14ac:dyDescent="0.25">
      <c r="A32" s="2" t="s">
        <v>62</v>
      </c>
      <c r="B32" s="4">
        <v>132</v>
      </c>
      <c r="C32" s="4" t="s">
        <v>299</v>
      </c>
      <c r="D32" s="4" t="s">
        <v>16</v>
      </c>
      <c r="E32" s="4"/>
      <c r="F32" s="4"/>
      <c r="G32" s="4"/>
      <c r="H32" s="4"/>
      <c r="I32" s="4"/>
      <c r="J32" s="4"/>
    </row>
    <row r="33" spans="1:10" x14ac:dyDescent="0.25">
      <c r="A33" s="2" t="s">
        <v>63</v>
      </c>
      <c r="B33" s="4">
        <v>144</v>
      </c>
      <c r="C33" s="4" t="s">
        <v>502</v>
      </c>
      <c r="D33" s="4" t="s">
        <v>15</v>
      </c>
      <c r="E33" s="4"/>
      <c r="F33" s="4"/>
      <c r="G33" s="4"/>
      <c r="H33" s="4">
        <v>137</v>
      </c>
      <c r="I33" s="4" t="s">
        <v>502</v>
      </c>
      <c r="J33" s="4" t="s">
        <v>16</v>
      </c>
    </row>
    <row r="34" spans="1:10" x14ac:dyDescent="0.25">
      <c r="A34" s="2" t="s">
        <v>64</v>
      </c>
      <c r="B34" s="4">
        <v>144</v>
      </c>
      <c r="C34" s="4" t="s">
        <v>255</v>
      </c>
      <c r="D34" s="4" t="s">
        <v>16</v>
      </c>
      <c r="E34" s="4">
        <v>130</v>
      </c>
      <c r="F34" s="4" t="s">
        <v>384</v>
      </c>
      <c r="G34" s="4" t="s">
        <v>16</v>
      </c>
      <c r="H34" s="4">
        <v>136</v>
      </c>
      <c r="I34" s="4" t="s">
        <v>255</v>
      </c>
      <c r="J34" s="4" t="s">
        <v>16</v>
      </c>
    </row>
    <row r="35" spans="1:10" x14ac:dyDescent="0.25">
      <c r="A35" s="2" t="s">
        <v>65</v>
      </c>
      <c r="B35" s="4">
        <v>148</v>
      </c>
      <c r="C35" s="4" t="s">
        <v>255</v>
      </c>
      <c r="D35" s="4" t="s">
        <v>16</v>
      </c>
      <c r="E35" s="4">
        <v>116</v>
      </c>
      <c r="F35" s="4" t="s">
        <v>255</v>
      </c>
      <c r="G35" s="4" t="s">
        <v>16</v>
      </c>
      <c r="H35" s="4">
        <v>124</v>
      </c>
      <c r="I35" s="4" t="s">
        <v>255</v>
      </c>
      <c r="J35" s="4" t="s">
        <v>16</v>
      </c>
    </row>
    <row r="36" spans="1:10" x14ac:dyDescent="0.25">
      <c r="A36" s="2" t="s">
        <v>66</v>
      </c>
      <c r="B36" s="4"/>
      <c r="C36" s="4"/>
      <c r="D36" s="4"/>
      <c r="E36" s="4">
        <v>145</v>
      </c>
      <c r="F36" s="4"/>
      <c r="G36" s="4" t="s">
        <v>308</v>
      </c>
      <c r="H36" s="4">
        <v>156</v>
      </c>
      <c r="I36" s="4" t="s">
        <v>209</v>
      </c>
      <c r="J36" s="4" t="s">
        <v>16</v>
      </c>
    </row>
    <row r="37" spans="1:10" x14ac:dyDescent="0.25">
      <c r="A37" s="2" t="s">
        <v>67</v>
      </c>
      <c r="B37" s="4">
        <v>137</v>
      </c>
      <c r="C37" s="4"/>
      <c r="D37" s="4" t="s">
        <v>257</v>
      </c>
      <c r="E37" s="4"/>
      <c r="F37" s="4"/>
      <c r="G37" s="4"/>
      <c r="H37" s="4">
        <v>136</v>
      </c>
      <c r="I37" s="4"/>
      <c r="J37" s="4" t="s">
        <v>257</v>
      </c>
    </row>
    <row r="38" spans="1:10" x14ac:dyDescent="0.25">
      <c r="A38" s="2" t="s">
        <v>68</v>
      </c>
      <c r="B38" s="4">
        <v>128</v>
      </c>
      <c r="C38" s="4" t="s">
        <v>289</v>
      </c>
      <c r="D38" s="4" t="s">
        <v>15</v>
      </c>
      <c r="E38" s="4" t="s">
        <v>504</v>
      </c>
      <c r="F38" s="4"/>
      <c r="G38" s="4"/>
      <c r="H38" s="4">
        <v>108</v>
      </c>
      <c r="I38" s="4" t="s">
        <v>289</v>
      </c>
      <c r="J38" s="4" t="s">
        <v>282</v>
      </c>
    </row>
    <row r="39" spans="1:10" x14ac:dyDescent="0.25">
      <c r="A39" s="2" t="s">
        <v>69</v>
      </c>
      <c r="B39" s="4"/>
      <c r="C39" s="4"/>
      <c r="D39" s="4"/>
      <c r="E39" s="4">
        <v>128</v>
      </c>
      <c r="F39" s="4"/>
      <c r="G39" s="4" t="s">
        <v>15</v>
      </c>
      <c r="H39" s="4"/>
      <c r="I39" s="4"/>
      <c r="J39" s="4"/>
    </row>
    <row r="40" spans="1:10" x14ac:dyDescent="0.25">
      <c r="A40" s="2" t="s">
        <v>70</v>
      </c>
      <c r="B40" s="4"/>
      <c r="C40" s="4"/>
      <c r="D40" s="4"/>
      <c r="E40" s="4">
        <v>137</v>
      </c>
      <c r="F40" s="4" t="s">
        <v>313</v>
      </c>
      <c r="G40" s="4" t="s">
        <v>15</v>
      </c>
      <c r="H40" s="4"/>
      <c r="I40" s="4"/>
      <c r="J40" s="4"/>
    </row>
    <row r="41" spans="1:10" x14ac:dyDescent="0.25">
      <c r="A41" s="2" t="s">
        <v>71</v>
      </c>
      <c r="B41" s="4"/>
      <c r="C41" s="4"/>
      <c r="D41" s="4"/>
      <c r="E41" s="4">
        <v>133</v>
      </c>
      <c r="F41" s="4" t="s">
        <v>459</v>
      </c>
      <c r="G41" s="4" t="s">
        <v>15</v>
      </c>
      <c r="H41" s="4"/>
      <c r="I41" s="4"/>
      <c r="J41" s="4"/>
    </row>
    <row r="42" spans="1:10" x14ac:dyDescent="0.25">
      <c r="A42" s="2" t="s">
        <v>72</v>
      </c>
      <c r="B42" s="4"/>
      <c r="C42" s="4"/>
      <c r="D42" s="4"/>
      <c r="E42" s="4">
        <v>132</v>
      </c>
      <c r="F42" s="4" t="s">
        <v>315</v>
      </c>
      <c r="G42" s="4" t="s">
        <v>16</v>
      </c>
      <c r="H42" s="4"/>
      <c r="I42" s="4"/>
      <c r="J42" s="4"/>
    </row>
    <row r="43" spans="1:10" x14ac:dyDescent="0.25">
      <c r="A43" s="2" t="s">
        <v>73</v>
      </c>
      <c r="B43" s="4"/>
      <c r="C43" s="4"/>
      <c r="D43" s="4"/>
      <c r="E43" s="4">
        <v>147</v>
      </c>
      <c r="F43" s="4" t="s">
        <v>386</v>
      </c>
      <c r="G43" s="4" t="s">
        <v>15</v>
      </c>
      <c r="H43" s="4"/>
      <c r="I43" s="4"/>
      <c r="J43" s="4"/>
    </row>
    <row r="44" spans="1:10" x14ac:dyDescent="0.25">
      <c r="A44" s="2" t="s">
        <v>74</v>
      </c>
      <c r="B44" s="4">
        <v>121.7</v>
      </c>
      <c r="C44" s="4" t="s">
        <v>209</v>
      </c>
      <c r="D44" s="4" t="s">
        <v>15</v>
      </c>
      <c r="E44" s="4"/>
      <c r="F44" s="4"/>
      <c r="G44" s="4"/>
      <c r="H44" s="4"/>
      <c r="I44" s="4"/>
      <c r="J44" s="4"/>
    </row>
    <row r="45" spans="1:10" x14ac:dyDescent="0.25">
      <c r="A45" s="2" t="s">
        <v>75</v>
      </c>
      <c r="B45" s="4"/>
      <c r="C45" s="4"/>
      <c r="D45" s="4"/>
      <c r="E45" s="4">
        <v>142</v>
      </c>
      <c r="F45" s="4"/>
      <c r="G45" s="4" t="s">
        <v>16</v>
      </c>
      <c r="H45" s="4"/>
      <c r="I45" s="4"/>
      <c r="J45" s="4"/>
    </row>
    <row r="46" spans="1:10" x14ac:dyDescent="0.25">
      <c r="A46" s="2" t="s">
        <v>76</v>
      </c>
      <c r="B46" s="4"/>
      <c r="C46" s="4"/>
      <c r="D46" s="4"/>
      <c r="E46" s="4">
        <v>136</v>
      </c>
      <c r="F46" s="4" t="s">
        <v>318</v>
      </c>
      <c r="G46" s="4" t="s">
        <v>16</v>
      </c>
      <c r="H46" s="4"/>
      <c r="I46" s="4"/>
      <c r="J46" s="4"/>
    </row>
    <row r="47" spans="1:10" x14ac:dyDescent="0.25">
      <c r="A47" s="2" t="s">
        <v>77</v>
      </c>
      <c r="B47" s="4">
        <v>141</v>
      </c>
      <c r="C47" s="4" t="s">
        <v>30</v>
      </c>
      <c r="D47" s="4" t="s">
        <v>30</v>
      </c>
      <c r="E47" s="4">
        <v>146</v>
      </c>
      <c r="F47" s="4" t="s">
        <v>30</v>
      </c>
      <c r="G47" s="4" t="s">
        <v>30</v>
      </c>
      <c r="H47" s="4">
        <v>150</v>
      </c>
      <c r="I47" s="4" t="s">
        <v>30</v>
      </c>
      <c r="J47" s="4" t="s">
        <v>30</v>
      </c>
    </row>
    <row r="48" spans="1:10" x14ac:dyDescent="0.25">
      <c r="A48" s="2" t="s">
        <v>78</v>
      </c>
      <c r="B48" s="4">
        <v>115</v>
      </c>
      <c r="C48" s="4" t="s">
        <v>287</v>
      </c>
      <c r="D48" s="4" t="s">
        <v>15</v>
      </c>
      <c r="E48" s="4"/>
      <c r="F48" s="4"/>
      <c r="G48" s="4"/>
      <c r="H48" s="4"/>
      <c r="I48" s="4"/>
      <c r="J48" s="4"/>
    </row>
    <row r="49" spans="1:10" x14ac:dyDescent="0.25">
      <c r="A49" s="2" t="s">
        <v>79</v>
      </c>
      <c r="B49" s="4">
        <v>150</v>
      </c>
      <c r="C49" s="4" t="s">
        <v>363</v>
      </c>
      <c r="D49" s="4" t="s">
        <v>15</v>
      </c>
      <c r="E49" s="4"/>
      <c r="F49" s="4"/>
      <c r="G49" s="4"/>
      <c r="H49" s="4">
        <v>140</v>
      </c>
      <c r="I49" s="4" t="s">
        <v>363</v>
      </c>
      <c r="J49" s="4" t="s">
        <v>15</v>
      </c>
    </row>
    <row r="50" spans="1:10" x14ac:dyDescent="0.25">
      <c r="A50" s="2" t="s">
        <v>80</v>
      </c>
      <c r="B50" s="4"/>
      <c r="C50" s="4"/>
      <c r="D50" s="4"/>
      <c r="E50" s="4">
        <v>125</v>
      </c>
      <c r="F50" s="4" t="s">
        <v>266</v>
      </c>
      <c r="G50" s="4" t="s">
        <v>323</v>
      </c>
      <c r="H50" s="4"/>
      <c r="I50" s="4"/>
      <c r="J50" s="4"/>
    </row>
    <row r="51" spans="1:10" x14ac:dyDescent="0.25">
      <c r="A51" s="2" t="s">
        <v>81</v>
      </c>
      <c r="B51" s="4"/>
      <c r="C51" s="4"/>
      <c r="D51" s="4"/>
      <c r="E51" s="4">
        <v>136</v>
      </c>
      <c r="F51" s="4"/>
      <c r="G51" s="4" t="s">
        <v>15</v>
      </c>
      <c r="H51" s="4"/>
      <c r="I51" s="4"/>
      <c r="J51" s="4"/>
    </row>
    <row r="52" spans="1:10" x14ac:dyDescent="0.25">
      <c r="A52" s="2" t="s">
        <v>82</v>
      </c>
      <c r="B52" s="4"/>
      <c r="C52" s="4"/>
      <c r="D52" s="4"/>
      <c r="E52" s="4"/>
      <c r="F52" s="4"/>
      <c r="G52" s="4"/>
      <c r="H52" s="4">
        <v>134</v>
      </c>
      <c r="I52" s="4" t="s">
        <v>289</v>
      </c>
      <c r="J52" s="4" t="s">
        <v>15</v>
      </c>
    </row>
    <row r="53" spans="1:10" x14ac:dyDescent="0.25">
      <c r="A53" s="2" t="s">
        <v>83</v>
      </c>
      <c r="B53" s="4">
        <v>128</v>
      </c>
      <c r="C53" s="4" t="s">
        <v>291</v>
      </c>
      <c r="D53" s="4" t="s">
        <v>15</v>
      </c>
      <c r="E53" s="4"/>
      <c r="F53" s="4"/>
      <c r="G53" s="4"/>
      <c r="H53" s="4">
        <v>133</v>
      </c>
      <c r="I53" s="4" t="s">
        <v>291</v>
      </c>
      <c r="J53" s="4" t="s">
        <v>15</v>
      </c>
    </row>
    <row r="54" spans="1:10" x14ac:dyDescent="0.25">
      <c r="A54" s="2" t="s">
        <v>84</v>
      </c>
      <c r="B54" s="4" t="s">
        <v>500</v>
      </c>
      <c r="C54" s="4"/>
      <c r="D54" s="4" t="s">
        <v>15</v>
      </c>
      <c r="E54" s="4"/>
      <c r="F54" s="4"/>
      <c r="G54" s="4"/>
      <c r="H54" s="4">
        <v>118</v>
      </c>
      <c r="I54" s="4" t="s">
        <v>209</v>
      </c>
      <c r="J54" s="4" t="s">
        <v>278</v>
      </c>
    </row>
    <row r="55" spans="1:10" x14ac:dyDescent="0.25">
      <c r="A55" s="2" t="s">
        <v>85</v>
      </c>
      <c r="B55" s="4">
        <v>140</v>
      </c>
      <c r="C55" s="4" t="s">
        <v>209</v>
      </c>
      <c r="D55" s="4" t="s">
        <v>257</v>
      </c>
      <c r="E55" s="4"/>
      <c r="F55" s="4"/>
      <c r="G55" s="4"/>
      <c r="H55" s="4">
        <v>140</v>
      </c>
      <c r="I55" s="4" t="s">
        <v>209</v>
      </c>
      <c r="J55" s="4" t="s">
        <v>280</v>
      </c>
    </row>
    <row r="56" spans="1:10" x14ac:dyDescent="0.25">
      <c r="A56" s="2" t="s">
        <v>86</v>
      </c>
      <c r="B56" s="4">
        <v>124</v>
      </c>
      <c r="C56" s="4" t="s">
        <v>266</v>
      </c>
      <c r="D56" s="4" t="s">
        <v>257</v>
      </c>
      <c r="E56" s="4"/>
      <c r="F56" s="4"/>
      <c r="G56" s="4"/>
      <c r="H56" s="4">
        <v>134</v>
      </c>
      <c r="I56" s="4" t="s">
        <v>266</v>
      </c>
      <c r="J56" s="4" t="s">
        <v>365</v>
      </c>
    </row>
    <row r="57" spans="1:10" x14ac:dyDescent="0.25">
      <c r="A57" s="2" t="s">
        <v>87</v>
      </c>
      <c r="B57" s="4">
        <v>109</v>
      </c>
      <c r="C57" s="4" t="s">
        <v>209</v>
      </c>
      <c r="D57" s="4" t="s">
        <v>257</v>
      </c>
      <c r="E57" s="4"/>
      <c r="F57" s="4"/>
      <c r="G57" s="4"/>
      <c r="H57" s="4">
        <v>125</v>
      </c>
      <c r="I57" s="4" t="s">
        <v>209</v>
      </c>
      <c r="J57" s="4" t="s">
        <v>368</v>
      </c>
    </row>
    <row r="58" spans="1:10" x14ac:dyDescent="0.25">
      <c r="A58" s="2" t="s">
        <v>88</v>
      </c>
      <c r="B58" s="4">
        <v>130.4</v>
      </c>
      <c r="C58" s="4" t="s">
        <v>276</v>
      </c>
      <c r="D58" s="4" t="s">
        <v>277</v>
      </c>
      <c r="E58" s="4">
        <v>140</v>
      </c>
      <c r="F58" s="4" t="s">
        <v>276</v>
      </c>
      <c r="G58" s="4" t="s">
        <v>257</v>
      </c>
      <c r="H58" s="4">
        <v>151.4</v>
      </c>
      <c r="I58" s="4" t="s">
        <v>266</v>
      </c>
      <c r="J58" s="4" t="s">
        <v>361</v>
      </c>
    </row>
    <row r="59" spans="1:10" x14ac:dyDescent="0.25">
      <c r="A59" s="2" t="s">
        <v>89</v>
      </c>
      <c r="B59" s="4">
        <v>139</v>
      </c>
      <c r="C59" s="4" t="s">
        <v>209</v>
      </c>
      <c r="D59" s="4" t="s">
        <v>278</v>
      </c>
      <c r="E59" s="4"/>
      <c r="F59" s="4"/>
      <c r="G59" s="4"/>
      <c r="H59" s="4">
        <v>141</v>
      </c>
      <c r="I59" s="4" t="s">
        <v>209</v>
      </c>
      <c r="J59" s="4" t="s">
        <v>278</v>
      </c>
    </row>
    <row r="60" spans="1:10" x14ac:dyDescent="0.25">
      <c r="A60" s="2" t="s">
        <v>90</v>
      </c>
      <c r="B60" s="4"/>
      <c r="C60" s="4"/>
      <c r="D60" s="4"/>
      <c r="E60" s="4">
        <v>154</v>
      </c>
      <c r="F60" s="4" t="s">
        <v>324</v>
      </c>
      <c r="G60" s="4" t="s">
        <v>15</v>
      </c>
      <c r="H60" s="4"/>
      <c r="I60" s="4"/>
      <c r="J60" s="4"/>
    </row>
    <row r="61" spans="1:10" x14ac:dyDescent="0.25">
      <c r="A61" s="2" t="s">
        <v>91</v>
      </c>
      <c r="B61" s="4">
        <v>125</v>
      </c>
      <c r="C61" s="4" t="s">
        <v>296</v>
      </c>
      <c r="D61" s="4" t="s">
        <v>15</v>
      </c>
      <c r="E61" s="4">
        <v>107</v>
      </c>
      <c r="F61" s="4"/>
      <c r="G61" s="4" t="s">
        <v>16</v>
      </c>
      <c r="H61" s="4">
        <v>127</v>
      </c>
      <c r="I61" s="4" t="s">
        <v>296</v>
      </c>
      <c r="J61" s="4" t="s">
        <v>15</v>
      </c>
    </row>
    <row r="62" spans="1:10" x14ac:dyDescent="0.25">
      <c r="A62" s="2" t="s">
        <v>92</v>
      </c>
      <c r="B62" s="4"/>
      <c r="C62" s="4"/>
      <c r="D62" s="4"/>
      <c r="E62" s="4">
        <v>106</v>
      </c>
      <c r="F62" s="4" t="s">
        <v>331</v>
      </c>
      <c r="G62" s="4" t="s">
        <v>15</v>
      </c>
      <c r="H62" s="4"/>
      <c r="I62" s="4"/>
      <c r="J62" s="4"/>
    </row>
    <row r="63" spans="1:10" x14ac:dyDescent="0.25">
      <c r="A63" s="2" t="s">
        <v>93</v>
      </c>
      <c r="B63" s="4">
        <v>145</v>
      </c>
      <c r="C63" s="4" t="s">
        <v>271</v>
      </c>
      <c r="D63" s="4" t="s">
        <v>15</v>
      </c>
      <c r="E63" s="4"/>
      <c r="F63" s="4"/>
      <c r="G63" s="4"/>
      <c r="H63" s="4">
        <v>141</v>
      </c>
      <c r="I63" s="4" t="s">
        <v>271</v>
      </c>
      <c r="J63" s="4" t="s">
        <v>15</v>
      </c>
    </row>
    <row r="64" spans="1:10" x14ac:dyDescent="0.25">
      <c r="A64" s="2" t="s">
        <v>94</v>
      </c>
      <c r="B64" s="4"/>
      <c r="C64" s="4"/>
      <c r="D64" s="4"/>
      <c r="E64" s="4">
        <v>145</v>
      </c>
      <c r="F64" s="4" t="s">
        <v>263</v>
      </c>
      <c r="G64" s="4" t="s">
        <v>15</v>
      </c>
      <c r="H64" s="4"/>
      <c r="I64" s="4"/>
      <c r="J64" s="4"/>
    </row>
    <row r="65" spans="1:10" x14ac:dyDescent="0.25">
      <c r="A65" s="2" t="s">
        <v>95</v>
      </c>
      <c r="B65" s="4"/>
      <c r="C65" s="4"/>
      <c r="D65" s="4"/>
      <c r="E65" s="4">
        <v>135</v>
      </c>
      <c r="F65" s="4"/>
      <c r="G65" s="4" t="s">
        <v>15</v>
      </c>
      <c r="H65" s="4"/>
      <c r="I65" s="4"/>
      <c r="J65" s="4"/>
    </row>
    <row r="66" spans="1:10" x14ac:dyDescent="0.25">
      <c r="A66" s="2" t="s">
        <v>96</v>
      </c>
      <c r="B66" s="4">
        <v>140</v>
      </c>
      <c r="C66" s="4" t="s">
        <v>273</v>
      </c>
      <c r="D66" s="4" t="s">
        <v>274</v>
      </c>
      <c r="E66" s="4">
        <v>122</v>
      </c>
      <c r="F66" s="4" t="s">
        <v>273</v>
      </c>
      <c r="G66" s="4" t="s">
        <v>274</v>
      </c>
      <c r="H66" s="4">
        <v>162</v>
      </c>
      <c r="I66" s="4" t="s">
        <v>273</v>
      </c>
      <c r="J66" s="4" t="s">
        <v>274</v>
      </c>
    </row>
    <row r="67" spans="1:10" x14ac:dyDescent="0.25">
      <c r="A67" s="2" t="s">
        <v>97</v>
      </c>
      <c r="B67" s="4"/>
      <c r="C67" s="4"/>
      <c r="D67" s="4"/>
      <c r="E67" s="4">
        <v>150</v>
      </c>
      <c r="F67" s="4" t="s">
        <v>339</v>
      </c>
      <c r="G67" s="4" t="s">
        <v>15</v>
      </c>
      <c r="H67" s="4"/>
      <c r="I67" s="4"/>
      <c r="J67" s="4"/>
    </row>
    <row r="68" spans="1:10" x14ac:dyDescent="0.25">
      <c r="A68" s="2" t="s">
        <v>98</v>
      </c>
      <c r="B68" s="4"/>
      <c r="C68" s="4"/>
      <c r="D68" s="4"/>
      <c r="E68" s="4">
        <v>132</v>
      </c>
      <c r="F68" s="4"/>
      <c r="G68" s="4" t="s">
        <v>15</v>
      </c>
      <c r="H68" s="4"/>
      <c r="I68" s="4"/>
      <c r="J68" s="4"/>
    </row>
    <row r="69" spans="1:10" x14ac:dyDescent="0.25">
      <c r="A69" s="2" t="s">
        <v>99</v>
      </c>
      <c r="B69" s="4" t="s">
        <v>432</v>
      </c>
      <c r="C69" s="4"/>
      <c r="D69" s="4"/>
      <c r="E69" s="4"/>
      <c r="F69" s="4"/>
      <c r="G69" s="4"/>
      <c r="H69" s="4">
        <v>130</v>
      </c>
      <c r="I69" s="4" t="s">
        <v>266</v>
      </c>
      <c r="J69" s="4" t="s">
        <v>355</v>
      </c>
    </row>
    <row r="70" spans="1:10" x14ac:dyDescent="0.25">
      <c r="A70" s="2" t="s">
        <v>100</v>
      </c>
      <c r="B70" s="4"/>
      <c r="C70" s="4"/>
      <c r="D70" s="4"/>
      <c r="E70" s="4">
        <v>150</v>
      </c>
      <c r="F70" s="4"/>
      <c r="G70" s="4" t="s">
        <v>15</v>
      </c>
      <c r="H70" s="4"/>
      <c r="I70" s="4"/>
      <c r="J70" s="4"/>
    </row>
    <row r="71" spans="1:10" x14ac:dyDescent="0.25">
      <c r="A71" s="2" t="s">
        <v>101</v>
      </c>
      <c r="B71" s="4"/>
      <c r="C71" s="4"/>
      <c r="D71" s="4"/>
      <c r="E71" s="4">
        <v>120</v>
      </c>
      <c r="F71" s="4"/>
      <c r="G71" s="4" t="s">
        <v>15</v>
      </c>
      <c r="H71" s="4"/>
      <c r="I71" s="4"/>
      <c r="J71" s="4"/>
    </row>
    <row r="72" spans="1:10" x14ac:dyDescent="0.25">
      <c r="A72" s="2" t="s">
        <v>102</v>
      </c>
      <c r="B72" s="4"/>
      <c r="C72" s="4"/>
      <c r="D72" s="4"/>
      <c r="E72" s="4" t="s">
        <v>505</v>
      </c>
      <c r="F72" s="4" t="s">
        <v>352</v>
      </c>
      <c r="G72" s="4" t="s">
        <v>16</v>
      </c>
      <c r="H72" s="4"/>
      <c r="I72" s="4"/>
      <c r="J72" s="4"/>
    </row>
    <row r="73" spans="1:10" x14ac:dyDescent="0.25">
      <c r="A73" s="2" t="s">
        <v>103</v>
      </c>
      <c r="B73" s="4"/>
      <c r="C73" s="4"/>
      <c r="D73" s="4"/>
      <c r="E73" s="4">
        <v>131</v>
      </c>
      <c r="F73" s="4" t="s">
        <v>345</v>
      </c>
      <c r="G73" s="4" t="s">
        <v>16</v>
      </c>
      <c r="H73" s="4"/>
      <c r="I73" s="4"/>
      <c r="J73" s="4"/>
    </row>
    <row r="74" spans="1:10" x14ac:dyDescent="0.25">
      <c r="A74" s="2" t="s">
        <v>104</v>
      </c>
      <c r="B74" s="4">
        <v>167</v>
      </c>
      <c r="C74" s="4" t="s">
        <v>289</v>
      </c>
      <c r="D74" s="4" t="s">
        <v>15</v>
      </c>
      <c r="E74" s="4"/>
      <c r="F74" s="4"/>
      <c r="G74" s="4"/>
      <c r="H74" s="4"/>
      <c r="I74" s="4"/>
      <c r="J74" s="4"/>
    </row>
    <row r="75" spans="1:10" x14ac:dyDescent="0.25">
      <c r="A75" s="2" t="s">
        <v>105</v>
      </c>
      <c r="B75" s="4">
        <v>144</v>
      </c>
      <c r="C75" s="4" t="s">
        <v>261</v>
      </c>
      <c r="D75" s="4" t="s">
        <v>15</v>
      </c>
      <c r="E75" s="4">
        <v>140</v>
      </c>
      <c r="F75" s="4" t="s">
        <v>261</v>
      </c>
      <c r="G75" s="4" t="s">
        <v>15</v>
      </c>
      <c r="H75" s="4">
        <v>130</v>
      </c>
      <c r="I75" s="4" t="s">
        <v>261</v>
      </c>
      <c r="J75" s="4" t="s">
        <v>15</v>
      </c>
    </row>
    <row r="76" spans="1:10" x14ac:dyDescent="0.25">
      <c r="A76" s="2" t="s">
        <v>106</v>
      </c>
      <c r="B76" s="4" t="s">
        <v>425</v>
      </c>
      <c r="C76" s="4"/>
      <c r="D76" s="4"/>
      <c r="E76" s="4"/>
      <c r="F76" s="4"/>
      <c r="G76" s="4"/>
      <c r="H76" s="4" t="s">
        <v>425</v>
      </c>
      <c r="I76" s="4"/>
      <c r="J76" s="4" t="s">
        <v>257</v>
      </c>
    </row>
    <row r="77" spans="1:10" x14ac:dyDescent="0.25">
      <c r="A77" s="2" t="s">
        <v>107</v>
      </c>
      <c r="B77" s="4">
        <v>155</v>
      </c>
      <c r="C77" s="4" t="s">
        <v>286</v>
      </c>
      <c r="D77" s="4" t="s">
        <v>16</v>
      </c>
      <c r="E77" s="4"/>
      <c r="F77" s="4"/>
      <c r="G77" s="4"/>
      <c r="H77" s="4">
        <v>159</v>
      </c>
      <c r="I77" s="4" t="s">
        <v>286</v>
      </c>
      <c r="J77" s="4" t="s">
        <v>16</v>
      </c>
    </row>
    <row r="78" spans="1:10" x14ac:dyDescent="0.25">
      <c r="A78" s="2" t="s">
        <v>108</v>
      </c>
      <c r="B78" s="4">
        <v>130</v>
      </c>
      <c r="C78" s="4" t="s">
        <v>298</v>
      </c>
      <c r="D78" s="4" t="s">
        <v>264</v>
      </c>
      <c r="E78" s="4"/>
      <c r="F78" s="4"/>
      <c r="G78" s="4"/>
      <c r="H78" s="4"/>
      <c r="I78" s="4"/>
      <c r="J78" s="4"/>
    </row>
    <row r="79" spans="1:10" x14ac:dyDescent="0.25">
      <c r="A79" s="2" t="s">
        <v>109</v>
      </c>
      <c r="B79" s="4">
        <v>147</v>
      </c>
      <c r="C79" s="4" t="s">
        <v>209</v>
      </c>
      <c r="D79" s="4" t="s">
        <v>264</v>
      </c>
      <c r="E79" s="4">
        <v>150</v>
      </c>
      <c r="F79" s="4" t="s">
        <v>329</v>
      </c>
      <c r="G79" s="4" t="s">
        <v>15</v>
      </c>
      <c r="H79" s="4">
        <v>146</v>
      </c>
      <c r="I79" s="4" t="s">
        <v>209</v>
      </c>
      <c r="J79" s="4" t="s">
        <v>264</v>
      </c>
    </row>
    <row r="80" spans="1:10" x14ac:dyDescent="0.25">
      <c r="A80" s="2" t="s">
        <v>110</v>
      </c>
      <c r="B80" s="4"/>
      <c r="C80" s="4"/>
      <c r="D80" s="4"/>
      <c r="E80" s="4">
        <v>134</v>
      </c>
      <c r="F80" s="4"/>
      <c r="G80" s="4" t="s">
        <v>15</v>
      </c>
      <c r="H80" s="4"/>
      <c r="I80" s="4"/>
      <c r="J80" s="4"/>
    </row>
    <row r="81" spans="1:10" x14ac:dyDescent="0.25">
      <c r="A81" s="2" t="s">
        <v>111</v>
      </c>
      <c r="B81" s="4"/>
      <c r="C81" s="4"/>
      <c r="D81" s="4"/>
      <c r="E81" s="4">
        <v>129</v>
      </c>
      <c r="F81" s="4" t="s">
        <v>342</v>
      </c>
      <c r="G81" s="4" t="s">
        <v>15</v>
      </c>
      <c r="H81" s="4"/>
      <c r="I81" s="4"/>
      <c r="J81" s="4"/>
    </row>
    <row r="82" spans="1:10" x14ac:dyDescent="0.25">
      <c r="A82" s="2" t="s">
        <v>112</v>
      </c>
      <c r="B82" s="4" t="s">
        <v>431</v>
      </c>
      <c r="C82" s="4" t="s">
        <v>16</v>
      </c>
      <c r="D82" s="4" t="s">
        <v>16</v>
      </c>
      <c r="E82" s="4"/>
      <c r="F82" s="4"/>
      <c r="G82" s="4"/>
      <c r="H82" s="4">
        <v>147</v>
      </c>
      <c r="I82" s="4" t="s">
        <v>16</v>
      </c>
      <c r="J82" s="4" t="s">
        <v>16</v>
      </c>
    </row>
    <row r="83" spans="1:10" x14ac:dyDescent="0.25">
      <c r="A83" s="2" t="s">
        <v>113</v>
      </c>
      <c r="B83" s="4"/>
      <c r="C83" s="4"/>
      <c r="D83" s="4"/>
      <c r="E83" s="4">
        <v>140</v>
      </c>
      <c r="F83" s="4"/>
      <c r="G83" s="4"/>
      <c r="H83" s="4"/>
      <c r="I83" s="4"/>
      <c r="J83" s="4"/>
    </row>
    <row r="84" spans="1:10" x14ac:dyDescent="0.25">
      <c r="A84" s="2" t="s">
        <v>114</v>
      </c>
      <c r="B84" s="4">
        <v>134</v>
      </c>
      <c r="C84" s="4" t="s">
        <v>209</v>
      </c>
      <c r="D84" s="4" t="s">
        <v>264</v>
      </c>
      <c r="E84" s="4"/>
      <c r="F84" s="4"/>
      <c r="G84" s="4"/>
      <c r="H84" s="4">
        <v>141</v>
      </c>
      <c r="I84" s="4" t="s">
        <v>209</v>
      </c>
      <c r="J84" s="4" t="s">
        <v>264</v>
      </c>
    </row>
    <row r="85" spans="1:10" x14ac:dyDescent="0.25">
      <c r="A85" s="2" t="s">
        <v>115</v>
      </c>
      <c r="B85" s="4">
        <v>145</v>
      </c>
      <c r="C85" s="4" t="s">
        <v>281</v>
      </c>
      <c r="D85" s="4" t="s">
        <v>15</v>
      </c>
      <c r="E85" s="4">
        <v>145</v>
      </c>
      <c r="F85" s="4" t="s">
        <v>281</v>
      </c>
      <c r="G85" s="4" t="s">
        <v>341</v>
      </c>
      <c r="H85" s="4">
        <v>143</v>
      </c>
      <c r="I85" s="4" t="s">
        <v>281</v>
      </c>
      <c r="J85" s="4" t="s">
        <v>15</v>
      </c>
    </row>
    <row r="86" spans="1:10" x14ac:dyDescent="0.25">
      <c r="A86" s="2" t="s">
        <v>116</v>
      </c>
      <c r="B86" s="4" t="s">
        <v>499</v>
      </c>
      <c r="C86" s="4" t="s">
        <v>209</v>
      </c>
      <c r="D86" s="4" t="s">
        <v>15</v>
      </c>
      <c r="E86" s="4"/>
      <c r="F86" s="4"/>
      <c r="G86" s="4"/>
      <c r="H86" s="4" t="s">
        <v>506</v>
      </c>
      <c r="I86" s="4" t="s">
        <v>209</v>
      </c>
      <c r="J86" s="4" t="s">
        <v>16</v>
      </c>
    </row>
    <row r="87" spans="1:10" x14ac:dyDescent="0.25">
      <c r="A87" s="2" t="s">
        <v>117</v>
      </c>
      <c r="B87" s="4"/>
      <c r="C87" s="4"/>
      <c r="D87" s="4"/>
      <c r="E87" s="4">
        <v>157</v>
      </c>
      <c r="F87" s="4" t="s">
        <v>387</v>
      </c>
      <c r="G87" s="4" t="s">
        <v>15</v>
      </c>
      <c r="H87" s="4"/>
      <c r="I87" s="4"/>
      <c r="J87" s="4"/>
    </row>
    <row r="88" spans="1:10" x14ac:dyDescent="0.25">
      <c r="A88" s="2" t="s">
        <v>118</v>
      </c>
      <c r="B88" s="4">
        <v>120</v>
      </c>
      <c r="C88" s="4" t="s">
        <v>266</v>
      </c>
      <c r="D88" s="4" t="s">
        <v>15</v>
      </c>
      <c r="E88" s="4"/>
      <c r="F88" s="4"/>
      <c r="G88" s="4"/>
      <c r="H88" s="4"/>
      <c r="I88" s="4"/>
      <c r="J88" s="4"/>
    </row>
    <row r="89" spans="1:10" x14ac:dyDescent="0.25">
      <c r="A89" s="2" t="s">
        <v>119</v>
      </c>
      <c r="B89" s="4"/>
      <c r="C89" s="4"/>
      <c r="D89" s="4"/>
      <c r="E89" s="4">
        <v>136</v>
      </c>
      <c r="F89" s="4"/>
      <c r="G89" s="4" t="s">
        <v>15</v>
      </c>
      <c r="H89" s="4"/>
      <c r="I89" s="4"/>
      <c r="J89" s="4"/>
    </row>
    <row r="90" spans="1:10" x14ac:dyDescent="0.25">
      <c r="A90" s="2" t="s">
        <v>120</v>
      </c>
      <c r="B90" s="4"/>
      <c r="C90" s="4"/>
      <c r="D90" s="4"/>
      <c r="E90" s="4">
        <v>137</v>
      </c>
      <c r="F90" s="4" t="s">
        <v>261</v>
      </c>
      <c r="G90" s="4" t="s">
        <v>15</v>
      </c>
      <c r="H90" s="4"/>
      <c r="I90" s="4"/>
      <c r="J90" s="4"/>
    </row>
    <row r="91" spans="1:10" x14ac:dyDescent="0.25">
      <c r="A91" s="2" t="s">
        <v>121</v>
      </c>
      <c r="B91" s="4"/>
      <c r="C91" s="4"/>
      <c r="D91" s="4"/>
      <c r="E91" s="4">
        <v>112</v>
      </c>
      <c r="F91" s="4" t="s">
        <v>345</v>
      </c>
      <c r="G91" s="4"/>
      <c r="H91" s="4"/>
      <c r="I91" s="4"/>
      <c r="J91" s="4"/>
    </row>
    <row r="92" spans="1:10" x14ac:dyDescent="0.25">
      <c r="A92" s="2" t="s">
        <v>122</v>
      </c>
      <c r="B92" s="4"/>
      <c r="C92" s="4"/>
      <c r="D92" s="4"/>
      <c r="E92" s="4">
        <v>133</v>
      </c>
      <c r="F92" s="4" t="s">
        <v>393</v>
      </c>
      <c r="G92" s="4"/>
      <c r="H92" s="4"/>
      <c r="I92" s="4"/>
      <c r="J92" s="4"/>
    </row>
    <row r="93" spans="1:10" x14ac:dyDescent="0.25">
      <c r="A93" s="2" t="s">
        <v>123</v>
      </c>
      <c r="B93" s="4">
        <v>120</v>
      </c>
      <c r="C93" s="4" t="s">
        <v>266</v>
      </c>
      <c r="D93" s="4" t="s">
        <v>257</v>
      </c>
      <c r="E93" s="4" t="s">
        <v>405</v>
      </c>
      <c r="F93" s="4"/>
      <c r="G93" s="4"/>
      <c r="H93" s="4">
        <v>125</v>
      </c>
      <c r="I93" s="4" t="s">
        <v>366</v>
      </c>
      <c r="J93" s="4" t="s">
        <v>257</v>
      </c>
    </row>
    <row r="94" spans="1:10" x14ac:dyDescent="0.25">
      <c r="A94" s="2" t="s">
        <v>124</v>
      </c>
      <c r="B94" s="4">
        <v>131</v>
      </c>
      <c r="C94" s="4" t="s">
        <v>263</v>
      </c>
      <c r="D94" s="4" t="s">
        <v>15</v>
      </c>
      <c r="E94" s="4"/>
      <c r="F94" s="4"/>
      <c r="G94" s="4"/>
      <c r="H94" s="4">
        <v>141</v>
      </c>
      <c r="I94" s="4" t="s">
        <v>358</v>
      </c>
      <c r="J94" s="4" t="s">
        <v>15</v>
      </c>
    </row>
    <row r="95" spans="1:10" x14ac:dyDescent="0.25">
      <c r="A95" s="2" t="s">
        <v>125</v>
      </c>
      <c r="B95" s="4">
        <v>109</v>
      </c>
      <c r="C95" s="4" t="s">
        <v>266</v>
      </c>
      <c r="D95" s="4" t="s">
        <v>15</v>
      </c>
      <c r="E95" s="4"/>
      <c r="F95" s="4"/>
      <c r="G95" s="4"/>
      <c r="H95" s="4">
        <v>121</v>
      </c>
      <c r="I95" s="4"/>
      <c r="J95" s="4" t="s">
        <v>15</v>
      </c>
    </row>
    <row r="96" spans="1:10" x14ac:dyDescent="0.25">
      <c r="A96" s="2" t="s">
        <v>126</v>
      </c>
      <c r="B96" s="4">
        <v>136</v>
      </c>
      <c r="C96" s="4" t="s">
        <v>263</v>
      </c>
      <c r="D96" s="4" t="s">
        <v>15</v>
      </c>
      <c r="E96" s="4"/>
      <c r="F96" s="4"/>
      <c r="G96" s="4"/>
      <c r="H96" s="4"/>
      <c r="I96" s="4"/>
      <c r="J96" s="4"/>
    </row>
    <row r="97" spans="1:10" x14ac:dyDescent="0.25">
      <c r="A97" s="2" t="s">
        <v>127</v>
      </c>
      <c r="B97" s="4"/>
      <c r="C97" s="4"/>
      <c r="D97" s="4"/>
      <c r="E97" s="4">
        <v>145</v>
      </c>
      <c r="F97" s="4" t="s">
        <v>350</v>
      </c>
      <c r="G97" s="4" t="s">
        <v>15</v>
      </c>
      <c r="H97" s="4"/>
      <c r="I97" s="4"/>
      <c r="J97" s="4"/>
    </row>
    <row r="98" spans="1:10" x14ac:dyDescent="0.25">
      <c r="A98" s="2" t="s">
        <v>128</v>
      </c>
      <c r="B98" s="4"/>
      <c r="C98" s="4"/>
      <c r="D98" s="4"/>
      <c r="E98" s="4">
        <v>155</v>
      </c>
      <c r="F98" s="4" t="s">
        <v>261</v>
      </c>
      <c r="G98" s="4"/>
      <c r="H98" s="4"/>
      <c r="I98" s="4"/>
      <c r="J98" s="4"/>
    </row>
    <row r="99" spans="1:10" x14ac:dyDescent="0.25">
      <c r="A99" s="2" t="s">
        <v>129</v>
      </c>
      <c r="B99" s="4">
        <v>131</v>
      </c>
      <c r="C99" s="4" t="s">
        <v>266</v>
      </c>
      <c r="D99" s="4" t="s">
        <v>15</v>
      </c>
      <c r="E99" s="4"/>
      <c r="F99" s="4"/>
      <c r="G99" s="4"/>
      <c r="H99" s="4">
        <v>111</v>
      </c>
      <c r="I99" s="4" t="s">
        <v>266</v>
      </c>
      <c r="J99" s="4" t="s">
        <v>15</v>
      </c>
    </row>
    <row r="100" spans="1:10" x14ac:dyDescent="0.25">
      <c r="A100" s="2" t="s">
        <v>130</v>
      </c>
      <c r="B100" s="4"/>
      <c r="C100" s="4"/>
      <c r="D100" s="4"/>
      <c r="E100" s="4" t="s">
        <v>431</v>
      </c>
      <c r="F100" s="4" t="s">
        <v>261</v>
      </c>
      <c r="G100" s="4" t="s">
        <v>15</v>
      </c>
      <c r="H100" s="4"/>
      <c r="I100" s="4"/>
      <c r="J100" s="4"/>
    </row>
    <row r="101" spans="1:10" x14ac:dyDescent="0.25">
      <c r="A101" s="2" t="s">
        <v>131</v>
      </c>
      <c r="B101" s="4"/>
      <c r="C101" s="4"/>
      <c r="D101" s="4"/>
      <c r="E101" s="4">
        <v>125</v>
      </c>
      <c r="F101" s="4"/>
      <c r="G101" s="4" t="s">
        <v>15</v>
      </c>
      <c r="H101" s="4"/>
      <c r="I101" s="4"/>
      <c r="J101" s="4"/>
    </row>
    <row r="102" spans="1:10" x14ac:dyDescent="0.25">
      <c r="A102" s="2" t="s">
        <v>132</v>
      </c>
      <c r="B102" s="4"/>
      <c r="C102" s="4"/>
      <c r="D102" s="4"/>
      <c r="E102" s="4"/>
      <c r="F102" s="4"/>
      <c r="G102" s="4"/>
      <c r="H102" s="4">
        <v>137</v>
      </c>
      <c r="I102" s="4"/>
      <c r="J102" s="4" t="s">
        <v>15</v>
      </c>
    </row>
    <row r="103" spans="1:10" x14ac:dyDescent="0.25">
      <c r="A103" s="2" t="s">
        <v>133</v>
      </c>
      <c r="B103" s="4"/>
      <c r="C103" s="4"/>
      <c r="D103" s="4"/>
      <c r="E103" s="4">
        <v>144</v>
      </c>
      <c r="F103" s="4"/>
      <c r="G103" s="4" t="s">
        <v>15</v>
      </c>
      <c r="H103" s="4"/>
      <c r="I103" s="4"/>
      <c r="J103" s="4"/>
    </row>
    <row r="104" spans="1:10" x14ac:dyDescent="0.25">
      <c r="A104" s="2" t="s">
        <v>134</v>
      </c>
      <c r="B104" s="4">
        <v>138</v>
      </c>
      <c r="C104" s="4" t="s">
        <v>382</v>
      </c>
      <c r="D104" s="4" t="s">
        <v>280</v>
      </c>
      <c r="E104" s="4"/>
      <c r="F104" s="4"/>
      <c r="G104" s="4"/>
      <c r="H104" s="4">
        <v>140</v>
      </c>
      <c r="I104" s="4" t="s">
        <v>382</v>
      </c>
      <c r="J104" s="4" t="s">
        <v>280</v>
      </c>
    </row>
    <row r="105" spans="1:10" x14ac:dyDescent="0.25">
      <c r="A105" s="2" t="s">
        <v>135</v>
      </c>
      <c r="B105" s="4">
        <v>142</v>
      </c>
      <c r="C105" s="4" t="s">
        <v>265</v>
      </c>
      <c r="D105" s="4" t="s">
        <v>16</v>
      </c>
      <c r="E105" s="4"/>
      <c r="F105" s="4"/>
      <c r="G105" s="4"/>
      <c r="H105" s="4">
        <v>134</v>
      </c>
      <c r="I105" s="4" t="s">
        <v>265</v>
      </c>
      <c r="J105" s="4" t="s">
        <v>15</v>
      </c>
    </row>
    <row r="106" spans="1:10" x14ac:dyDescent="0.25">
      <c r="A106" s="2" t="s">
        <v>136</v>
      </c>
      <c r="B106" s="4">
        <v>147</v>
      </c>
      <c r="C106" s="4" t="s">
        <v>386</v>
      </c>
      <c r="D106" s="4" t="s">
        <v>257</v>
      </c>
      <c r="E106" s="4"/>
      <c r="F106" s="4"/>
      <c r="G106" s="4"/>
      <c r="H106" s="4">
        <v>149</v>
      </c>
      <c r="I106" s="4" t="s">
        <v>397</v>
      </c>
      <c r="J106" s="4" t="s">
        <v>257</v>
      </c>
    </row>
    <row r="107" spans="1:10" x14ac:dyDescent="0.25">
      <c r="A107" s="2" t="s">
        <v>137</v>
      </c>
      <c r="B107" s="4"/>
      <c r="C107" s="4"/>
      <c r="D107" s="4"/>
      <c r="E107" s="4">
        <v>125</v>
      </c>
      <c r="F107" s="4"/>
      <c r="G107" s="4" t="s">
        <v>15</v>
      </c>
      <c r="H107" s="4"/>
      <c r="I107" s="4"/>
      <c r="J107" s="4"/>
    </row>
    <row r="108" spans="1:10" x14ac:dyDescent="0.25">
      <c r="A108" s="2" t="s">
        <v>138</v>
      </c>
      <c r="B108" s="4">
        <v>136</v>
      </c>
      <c r="C108" s="4" t="s">
        <v>263</v>
      </c>
      <c r="D108" s="4" t="s">
        <v>264</v>
      </c>
      <c r="E108" s="4"/>
      <c r="F108" s="4"/>
      <c r="G108" s="4"/>
      <c r="H108" s="4">
        <v>135</v>
      </c>
      <c r="I108" s="4" t="s">
        <v>263</v>
      </c>
      <c r="J108" s="4" t="s">
        <v>264</v>
      </c>
    </row>
    <row r="109" spans="1:10" x14ac:dyDescent="0.25">
      <c r="A109" s="2" t="s">
        <v>139</v>
      </c>
      <c r="B109" s="4"/>
      <c r="C109" s="4"/>
      <c r="D109" s="4"/>
      <c r="E109" s="4"/>
      <c r="F109" s="4"/>
      <c r="G109" s="4"/>
      <c r="H109" s="4">
        <v>135</v>
      </c>
      <c r="I109" s="4" t="s">
        <v>289</v>
      </c>
      <c r="J109" s="4" t="s">
        <v>15</v>
      </c>
    </row>
    <row r="110" spans="1:10" x14ac:dyDescent="0.25">
      <c r="A110" s="2" t="s">
        <v>140</v>
      </c>
      <c r="B110" s="4"/>
      <c r="C110" s="4"/>
      <c r="D110" s="4"/>
      <c r="E110" s="4"/>
      <c r="F110" s="4"/>
      <c r="G110" s="4"/>
      <c r="H110" s="4" t="s">
        <v>507</v>
      </c>
      <c r="I110" s="4" t="s">
        <v>266</v>
      </c>
      <c r="J110" s="4" t="s">
        <v>257</v>
      </c>
    </row>
    <row r="111" spans="1:10" x14ac:dyDescent="0.25">
      <c r="A111" s="2" t="s">
        <v>141</v>
      </c>
      <c r="B111" s="4">
        <v>142</v>
      </c>
      <c r="C111" s="4" t="s">
        <v>266</v>
      </c>
      <c r="D111" s="4" t="s">
        <v>267</v>
      </c>
      <c r="E111" s="4">
        <v>132</v>
      </c>
      <c r="F111" s="4" t="s">
        <v>266</v>
      </c>
      <c r="G111" s="4" t="s">
        <v>16</v>
      </c>
      <c r="H111" s="4">
        <v>137</v>
      </c>
      <c r="I111" s="4" t="s">
        <v>266</v>
      </c>
      <c r="J111" s="4" t="s">
        <v>267</v>
      </c>
    </row>
    <row r="112" spans="1:10" x14ac:dyDescent="0.25">
      <c r="A112" s="2" t="s">
        <v>142</v>
      </c>
      <c r="B112" s="4"/>
      <c r="C112" s="4"/>
      <c r="D112" s="4"/>
      <c r="E112" s="4">
        <v>133</v>
      </c>
      <c r="F112" s="4"/>
      <c r="G112" s="4" t="s">
        <v>15</v>
      </c>
      <c r="H112" s="4"/>
      <c r="I112" s="4"/>
      <c r="J112" s="4"/>
    </row>
    <row r="113" spans="1:10" x14ac:dyDescent="0.25">
      <c r="A113" s="2" t="s">
        <v>143</v>
      </c>
      <c r="B113" s="4" t="s">
        <v>503</v>
      </c>
      <c r="C113" s="4" t="s">
        <v>380</v>
      </c>
      <c r="D113" s="4" t="s">
        <v>381</v>
      </c>
      <c r="E113" s="4" t="s">
        <v>395</v>
      </c>
      <c r="F113" s="4" t="s">
        <v>263</v>
      </c>
      <c r="G113" s="4" t="s">
        <v>341</v>
      </c>
      <c r="H113" s="4"/>
      <c r="I113" s="4"/>
      <c r="J113" s="4"/>
    </row>
    <row r="114" spans="1:10" x14ac:dyDescent="0.25">
      <c r="A114" s="2" t="s">
        <v>144</v>
      </c>
      <c r="B114" s="4"/>
      <c r="C114" s="4"/>
      <c r="D114" s="4"/>
      <c r="E114" s="4">
        <v>136</v>
      </c>
      <c r="F114" s="4" t="s">
        <v>420</v>
      </c>
      <c r="G114" s="4" t="s">
        <v>16</v>
      </c>
      <c r="H114" s="4"/>
      <c r="I114" s="4"/>
      <c r="J114" s="4"/>
    </row>
    <row r="115" spans="1:10" x14ac:dyDescent="0.25">
      <c r="A115" s="2" t="s">
        <v>145</v>
      </c>
      <c r="B115" s="4"/>
      <c r="C115" s="4"/>
      <c r="D115" s="4"/>
      <c r="E115" s="4" t="s">
        <v>431</v>
      </c>
      <c r="F115" s="4"/>
      <c r="G115" s="4"/>
      <c r="H115" s="4"/>
      <c r="I115" s="4"/>
      <c r="J115" s="4"/>
    </row>
    <row r="116" spans="1:10" x14ac:dyDescent="0.25">
      <c r="A116" s="2" t="s">
        <v>146</v>
      </c>
      <c r="B116" s="4" t="s">
        <v>407</v>
      </c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2" t="s">
        <v>147</v>
      </c>
      <c r="B117" s="4">
        <v>140</v>
      </c>
      <c r="C117" s="4" t="s">
        <v>287</v>
      </c>
      <c r="D117" s="4" t="s">
        <v>16</v>
      </c>
      <c r="E117" s="4"/>
      <c r="F117" s="4"/>
      <c r="G117" s="4"/>
      <c r="H117" s="4">
        <v>158</v>
      </c>
      <c r="I117" s="4"/>
      <c r="J117" s="4" t="s">
        <v>381</v>
      </c>
    </row>
    <row r="118" spans="1:10" x14ac:dyDescent="0.25">
      <c r="A118" s="2" t="s">
        <v>148</v>
      </c>
      <c r="B118" s="4"/>
      <c r="C118" s="4"/>
      <c r="D118" s="4"/>
      <c r="E118" s="4">
        <v>147</v>
      </c>
      <c r="F118" s="4"/>
      <c r="G118" s="4" t="s">
        <v>15</v>
      </c>
      <c r="H118" s="4"/>
      <c r="I118" s="4"/>
      <c r="J118" s="4"/>
    </row>
    <row r="119" spans="1:10" x14ac:dyDescent="0.25">
      <c r="H119" s="4"/>
      <c r="I119" s="4"/>
      <c r="J119" s="4"/>
    </row>
    <row r="120" spans="1:10" x14ac:dyDescent="0.25">
      <c r="H120" s="4"/>
      <c r="I120" s="4"/>
      <c r="J120" s="4"/>
    </row>
    <row r="121" spans="1:10" x14ac:dyDescent="0.25">
      <c r="H121" s="4"/>
      <c r="I121" s="4"/>
      <c r="J121" s="4"/>
    </row>
    <row r="122" spans="1:10" x14ac:dyDescent="0.25">
      <c r="H122" s="4"/>
      <c r="I122" s="4"/>
      <c r="J122" s="4"/>
    </row>
    <row r="123" spans="1:10" x14ac:dyDescent="0.25">
      <c r="H123" s="4"/>
      <c r="I123" s="4"/>
      <c r="J123" s="4"/>
    </row>
    <row r="124" spans="1:10" x14ac:dyDescent="0.25">
      <c r="H124" s="4"/>
      <c r="I124" s="4"/>
      <c r="J124" s="4"/>
    </row>
    <row r="125" spans="1:10" x14ac:dyDescent="0.25">
      <c r="H125" s="4"/>
      <c r="I125" s="4"/>
      <c r="J125" s="4"/>
    </row>
    <row r="126" spans="1:10" x14ac:dyDescent="0.25">
      <c r="H126" s="4"/>
      <c r="I126" s="4"/>
      <c r="J126" s="4"/>
    </row>
    <row r="127" spans="1:10" x14ac:dyDescent="0.25">
      <c r="H127" s="4"/>
      <c r="I127" s="4"/>
      <c r="J127" s="4"/>
    </row>
    <row r="128" spans="1:10" x14ac:dyDescent="0.25">
      <c r="H128" s="4"/>
      <c r="I128" s="4"/>
      <c r="J128" s="4"/>
    </row>
  </sheetData>
  <sortState xmlns:xlrd2="http://schemas.microsoft.com/office/spreadsheetml/2017/richdata2" ref="A11:J118">
    <sortCondition ref="A11:A118"/>
  </sortState>
  <conditionalFormatting sqref="B1">
    <cfRule type="cellIs" dxfId="13" priority="4" operator="equal">
      <formula>"000 - template file"</formula>
    </cfRule>
  </conditionalFormatting>
  <conditionalFormatting sqref="B2">
    <cfRule type="cellIs" dxfId="12" priority="5" operator="equal">
      <formula>"Analyte"</formula>
    </cfRule>
  </conditionalFormatting>
  <conditionalFormatting sqref="B3">
    <cfRule type="cellIs" dxfId="11" priority="6" operator="equal">
      <formula>""</formula>
    </cfRule>
  </conditionalFormatting>
  <conditionalFormatting sqref="H118:J128 B11:J118">
    <cfRule type="expression" dxfId="10" priority="7">
      <formula>AND(ISNUMBER(B11*1),NOT(ISNUMBER(B11)),NOT(B11=""))</formula>
    </cfRule>
  </conditionalFormatting>
  <conditionalFormatting sqref="B9">
    <cfRule type="cellIs" dxfId="9" priority="3" operator="equal">
      <formula>""</formula>
    </cfRule>
  </conditionalFormatting>
  <conditionalFormatting sqref="E9">
    <cfRule type="cellIs" dxfId="8" priority="2" operator="equal">
      <formula>""</formula>
    </cfRule>
  </conditionalFormatting>
  <conditionalFormatting sqref="H9">
    <cfRule type="cellIs" dxfId="7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773E-0621-470B-8E2B-A272061EC600}">
  <sheetPr>
    <tabColor theme="4" tint="0.79998168889431442"/>
  </sheetPr>
  <dimension ref="A1:T99"/>
  <sheetViews>
    <sheetView zoomScale="85" zoomScaleNormal="70" workbookViewId="0">
      <pane ySplit="10" topLeftCell="A11" activePane="bottomLeft" state="frozenSplit"/>
      <selection activeCell="B9" sqref="B9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4" width="12.7265625" style="8" customWidth="1"/>
    <col min="5" max="11" width="12.7265625" style="11" customWidth="1"/>
    <col min="12" max="13" width="12.7265625" style="2" customWidth="1"/>
    <col min="14" max="16384" width="9.1796875" style="2"/>
  </cols>
  <sheetData>
    <row r="1" spans="1:13" ht="13" x14ac:dyDescent="0.3">
      <c r="A1" s="1" t="s">
        <v>4</v>
      </c>
      <c r="B1" s="6" t="str" cm="1">
        <f t="array" aca="1" ref="B1" ca="1">MID(CELL("filename",A1),FIND("[",CELL("filename",A1))+1,FIND("]", CELL("filename",A1))-FIND("[",CELL("filename",A1))-1-5)</f>
        <v>GBMS304-3</v>
      </c>
      <c r="C1" s="6"/>
      <c r="D1" s="6"/>
      <c r="E1" s="6"/>
      <c r="F1" s="6"/>
      <c r="G1" s="6"/>
      <c r="H1" s="6"/>
      <c r="I1" s="6"/>
      <c r="J1" s="6"/>
      <c r="K1" s="6"/>
      <c r="L1" s="9"/>
      <c r="M1" s="9"/>
    </row>
    <row r="2" spans="1:13" ht="13" x14ac:dyDescent="0.3">
      <c r="A2" s="1" t="s">
        <v>2</v>
      </c>
      <c r="B2" s="6" t="str" cm="1">
        <f t="array" aca="1" ref="B2" ca="1">MID(CELL("filename",A1),FIND("]",CELL("filename",A1))+1,255)</f>
        <v>S</v>
      </c>
      <c r="C2" s="6"/>
      <c r="D2" s="6"/>
      <c r="E2" s="6"/>
      <c r="F2" s="6"/>
      <c r="G2" s="6"/>
      <c r="H2" s="6"/>
      <c r="I2" s="6"/>
      <c r="J2" s="6"/>
      <c r="K2" s="6"/>
      <c r="L2" s="9"/>
      <c r="M2" s="9"/>
    </row>
    <row r="3" spans="1:13" ht="13" x14ac:dyDescent="0.3">
      <c r="A3" s="1" t="s">
        <v>5</v>
      </c>
      <c r="B3" s="6" t="s">
        <v>12</v>
      </c>
      <c r="C3" s="6"/>
      <c r="D3" s="6"/>
      <c r="E3" s="6"/>
      <c r="F3" s="6"/>
      <c r="G3" s="6"/>
      <c r="H3" s="6"/>
      <c r="I3" s="6"/>
      <c r="J3" s="6"/>
      <c r="K3" s="6"/>
      <c r="L3" s="9"/>
      <c r="M3" s="9"/>
    </row>
    <row r="4" spans="1:13" ht="13" x14ac:dyDescent="0.3">
      <c r="A4" s="1" t="s">
        <v>1</v>
      </c>
      <c r="B4" s="6">
        <f>AVERAGE(B11:B98,E11:E98,H11:H98,K11:K98)</f>
        <v>2.353288068181818</v>
      </c>
      <c r="C4" s="6"/>
      <c r="D4" s="6"/>
      <c r="E4" s="6"/>
      <c r="F4" s="6"/>
      <c r="G4" s="6"/>
      <c r="H4" s="6"/>
      <c r="I4" s="6"/>
      <c r="J4" s="6"/>
      <c r="K4" s="6"/>
      <c r="L4" s="9"/>
      <c r="M4" s="9"/>
    </row>
    <row r="5" spans="1:13" ht="13" x14ac:dyDescent="0.3">
      <c r="A5" s="1" t="s">
        <v>3</v>
      </c>
      <c r="B5" s="6">
        <f>STDEV(B11:B98,E11:E98,H11:H98,K11:K98)</f>
        <v>0.10540944075212293</v>
      </c>
      <c r="C5" s="6"/>
      <c r="D5" s="6"/>
      <c r="E5" s="6"/>
      <c r="F5" s="6"/>
      <c r="G5" s="6"/>
      <c r="H5" s="6"/>
      <c r="I5" s="6"/>
      <c r="J5" s="6"/>
      <c r="K5" s="6"/>
      <c r="L5" s="9"/>
      <c r="M5" s="9"/>
    </row>
    <row r="6" spans="1:13" ht="13" x14ac:dyDescent="0.3">
      <c r="A6" s="1" t="s">
        <v>0</v>
      </c>
      <c r="B6" s="3">
        <f>COUNT(B11:B98,E11:E98,H11:H98,K11:K98)</f>
        <v>176</v>
      </c>
      <c r="C6" s="6"/>
      <c r="D6" s="6"/>
      <c r="E6" s="6"/>
      <c r="F6" s="6"/>
      <c r="G6" s="6"/>
      <c r="H6" s="6"/>
      <c r="I6" s="6"/>
      <c r="J6" s="6"/>
      <c r="K6" s="6"/>
      <c r="L6" s="9"/>
      <c r="M6" s="9"/>
    </row>
    <row r="7" spans="1:13" ht="13" x14ac:dyDescent="0.3">
      <c r="A7" s="1" t="s">
        <v>6</v>
      </c>
      <c r="B7" s="6">
        <f>TINV(0.05,B6-1)*B5/SQRT(B6-1)</f>
        <v>1.5726148183770321E-2</v>
      </c>
      <c r="C7" s="6"/>
      <c r="D7" s="6"/>
      <c r="E7" s="6"/>
      <c r="F7" s="6"/>
      <c r="G7" s="6"/>
      <c r="H7" s="6"/>
      <c r="I7" s="6"/>
      <c r="J7" s="6"/>
      <c r="K7" s="6"/>
      <c r="L7" s="9"/>
      <c r="M7" s="9"/>
    </row>
    <row r="8" spans="1:13" ht="13" x14ac:dyDescent="0.3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9"/>
      <c r="M8" s="9"/>
    </row>
    <row r="9" spans="1:13" ht="13" x14ac:dyDescent="0.3">
      <c r="A9" s="1"/>
      <c r="B9" s="10" t="s">
        <v>13</v>
      </c>
      <c r="C9" s="6"/>
      <c r="D9" s="6"/>
      <c r="E9" s="10" t="s">
        <v>14</v>
      </c>
      <c r="F9" s="6"/>
      <c r="G9" s="6"/>
      <c r="H9" s="10" t="s">
        <v>254</v>
      </c>
      <c r="I9" s="6"/>
      <c r="J9" s="6"/>
      <c r="K9" s="10" t="s">
        <v>548</v>
      </c>
      <c r="L9" s="3"/>
      <c r="M9" s="3"/>
    </row>
    <row r="10" spans="1:13" ht="13" x14ac:dyDescent="0.3">
      <c r="A10" s="1" t="s">
        <v>7</v>
      </c>
      <c r="B10" s="6" t="s">
        <v>10</v>
      </c>
      <c r="C10" s="6" t="s">
        <v>8</v>
      </c>
      <c r="D10" s="6" t="s">
        <v>9</v>
      </c>
      <c r="E10" s="6" t="s">
        <v>10</v>
      </c>
      <c r="F10" s="6" t="s">
        <v>8</v>
      </c>
      <c r="G10" s="6" t="s">
        <v>9</v>
      </c>
      <c r="H10" s="6" t="s">
        <v>10</v>
      </c>
      <c r="I10" s="6" t="s">
        <v>8</v>
      </c>
      <c r="J10" s="6" t="s">
        <v>9</v>
      </c>
      <c r="K10" s="6" t="s">
        <v>10</v>
      </c>
      <c r="L10" s="3" t="s">
        <v>8</v>
      </c>
      <c r="M10" s="3" t="s">
        <v>9</v>
      </c>
    </row>
    <row r="11" spans="1:13" x14ac:dyDescent="0.25">
      <c r="A11" s="2" t="s">
        <v>41</v>
      </c>
      <c r="B11" s="7">
        <v>2.44</v>
      </c>
      <c r="C11" s="7" t="s">
        <v>509</v>
      </c>
      <c r="D11" s="7" t="s">
        <v>524</v>
      </c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25">
      <c r="A12" s="2" t="s">
        <v>42</v>
      </c>
      <c r="B12" s="7"/>
      <c r="C12" s="7"/>
      <c r="D12" s="7"/>
      <c r="E12" s="7"/>
      <c r="F12" s="7"/>
      <c r="G12" s="7"/>
      <c r="H12" s="7"/>
      <c r="I12" s="7"/>
      <c r="J12" s="7"/>
      <c r="K12" s="7">
        <v>2.4300000000000002</v>
      </c>
      <c r="L12" s="7" t="s">
        <v>509</v>
      </c>
      <c r="M12" s="7" t="s">
        <v>509</v>
      </c>
    </row>
    <row r="13" spans="1:13" x14ac:dyDescent="0.25">
      <c r="A13" s="2" t="s">
        <v>43</v>
      </c>
      <c r="B13" s="7">
        <v>2.29</v>
      </c>
      <c r="C13" s="7" t="s">
        <v>509</v>
      </c>
      <c r="D13" s="7" t="s">
        <v>509</v>
      </c>
      <c r="E13" s="7"/>
      <c r="F13" s="7"/>
      <c r="G13" s="7"/>
      <c r="H13" s="7">
        <v>2.33</v>
      </c>
      <c r="I13" s="7" t="s">
        <v>266</v>
      </c>
      <c r="J13" s="7" t="s">
        <v>509</v>
      </c>
      <c r="K13" s="7">
        <v>2.17</v>
      </c>
      <c r="L13" s="7"/>
      <c r="M13" s="7" t="s">
        <v>509</v>
      </c>
    </row>
    <row r="14" spans="1:13" x14ac:dyDescent="0.25">
      <c r="A14" s="2" t="s">
        <v>44</v>
      </c>
      <c r="B14" s="7">
        <v>2.2000000000000002</v>
      </c>
      <c r="C14" s="7" t="s">
        <v>520</v>
      </c>
      <c r="D14" s="7" t="s">
        <v>521</v>
      </c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5">
      <c r="A15" s="2" t="s">
        <v>45</v>
      </c>
      <c r="B15" s="7">
        <v>2.2000000000000002</v>
      </c>
      <c r="C15" s="7" t="s">
        <v>509</v>
      </c>
      <c r="D15" s="7" t="s">
        <v>509</v>
      </c>
      <c r="E15" s="7"/>
      <c r="F15" s="7"/>
      <c r="G15" s="7"/>
      <c r="H15" s="7"/>
      <c r="I15" s="7"/>
      <c r="J15" s="7"/>
      <c r="K15" s="7">
        <v>2.21</v>
      </c>
      <c r="L15" s="7" t="s">
        <v>509</v>
      </c>
      <c r="M15" s="7" t="s">
        <v>509</v>
      </c>
    </row>
    <row r="16" spans="1:13" x14ac:dyDescent="0.25">
      <c r="A16" s="2" t="s">
        <v>46</v>
      </c>
      <c r="B16" s="7">
        <v>2.42</v>
      </c>
      <c r="C16" s="7" t="s">
        <v>509</v>
      </c>
      <c r="D16" s="7" t="s">
        <v>509</v>
      </c>
      <c r="E16" s="7"/>
      <c r="F16" s="7"/>
      <c r="G16" s="7"/>
      <c r="H16" s="7">
        <v>2.38</v>
      </c>
      <c r="I16" s="7" t="s">
        <v>521</v>
      </c>
      <c r="J16" s="7" t="s">
        <v>509</v>
      </c>
      <c r="K16" s="7">
        <v>2.35</v>
      </c>
      <c r="L16" s="7" t="s">
        <v>521</v>
      </c>
      <c r="M16" s="7" t="s">
        <v>509</v>
      </c>
    </row>
    <row r="17" spans="1:13" x14ac:dyDescent="0.25">
      <c r="A17" s="2" t="s">
        <v>47</v>
      </c>
      <c r="B17" s="7"/>
      <c r="C17" s="7"/>
      <c r="D17" s="7"/>
      <c r="E17" s="7">
        <v>2.4500000000000002</v>
      </c>
      <c r="F17" s="7" t="s">
        <v>562</v>
      </c>
      <c r="G17" s="7" t="s">
        <v>509</v>
      </c>
      <c r="H17" s="7"/>
      <c r="I17" s="7"/>
      <c r="J17" s="7"/>
      <c r="K17" s="7"/>
      <c r="L17" s="7"/>
      <c r="M17" s="7"/>
    </row>
    <row r="18" spans="1:13" x14ac:dyDescent="0.25">
      <c r="A18" s="2" t="s">
        <v>48</v>
      </c>
      <c r="B18" s="7"/>
      <c r="C18" s="7"/>
      <c r="D18" s="7"/>
      <c r="E18" s="7">
        <v>2.0499999999999998</v>
      </c>
      <c r="F18" s="7" t="s">
        <v>560</v>
      </c>
      <c r="G18" s="7" t="s">
        <v>509</v>
      </c>
      <c r="H18" s="7"/>
      <c r="I18" s="7"/>
      <c r="J18" s="7"/>
      <c r="K18" s="7"/>
      <c r="L18" s="7"/>
      <c r="M18" s="7"/>
    </row>
    <row r="19" spans="1:13" x14ac:dyDescent="0.25">
      <c r="A19" s="2" t="s">
        <v>49</v>
      </c>
      <c r="B19" s="7"/>
      <c r="C19" s="7"/>
      <c r="D19" s="7"/>
      <c r="E19" s="7">
        <v>2.31</v>
      </c>
      <c r="F19" s="7" t="s">
        <v>561</v>
      </c>
      <c r="G19" s="7"/>
      <c r="H19" s="7"/>
      <c r="I19" s="7"/>
      <c r="J19" s="7"/>
      <c r="K19" s="7"/>
      <c r="L19" s="7"/>
      <c r="M19" s="7"/>
    </row>
    <row r="20" spans="1:13" x14ac:dyDescent="0.25">
      <c r="A20" s="2" t="s">
        <v>50</v>
      </c>
      <c r="B20" s="7">
        <v>2.38</v>
      </c>
      <c r="C20" s="7" t="s">
        <v>530</v>
      </c>
      <c r="D20" s="7" t="s">
        <v>509</v>
      </c>
      <c r="E20" s="7"/>
      <c r="F20" s="7"/>
      <c r="G20" s="7"/>
      <c r="H20" s="7">
        <v>2.25</v>
      </c>
      <c r="I20" s="7" t="s">
        <v>530</v>
      </c>
      <c r="J20" s="7" t="s">
        <v>509</v>
      </c>
      <c r="K20" s="7">
        <v>2.27</v>
      </c>
      <c r="L20" s="7" t="s">
        <v>530</v>
      </c>
      <c r="M20" s="7" t="s">
        <v>509</v>
      </c>
    </row>
    <row r="21" spans="1:13" x14ac:dyDescent="0.25">
      <c r="A21" s="2" t="s">
        <v>51</v>
      </c>
      <c r="B21" s="7"/>
      <c r="C21" s="7"/>
      <c r="D21" s="7"/>
      <c r="E21" s="7"/>
      <c r="F21" s="7"/>
      <c r="G21" s="7"/>
      <c r="H21" s="7"/>
      <c r="I21" s="7"/>
      <c r="J21" s="7"/>
      <c r="K21" s="7">
        <v>2.27</v>
      </c>
      <c r="L21" s="7" t="s">
        <v>530</v>
      </c>
      <c r="M21" s="7" t="s">
        <v>509</v>
      </c>
    </row>
    <row r="22" spans="1:13" x14ac:dyDescent="0.25">
      <c r="A22" s="2" t="s">
        <v>52</v>
      </c>
      <c r="B22" s="7">
        <v>2.31</v>
      </c>
      <c r="C22" s="7" t="s">
        <v>530</v>
      </c>
      <c r="D22" s="7" t="s">
        <v>509</v>
      </c>
      <c r="E22" s="7"/>
      <c r="F22" s="7"/>
      <c r="G22" s="7"/>
      <c r="H22" s="7">
        <v>2.5249999999999999</v>
      </c>
      <c r="I22" s="7"/>
      <c r="J22" s="7" t="s">
        <v>509</v>
      </c>
      <c r="K22" s="7"/>
      <c r="L22" s="7"/>
      <c r="M22" s="7"/>
    </row>
    <row r="23" spans="1:13" x14ac:dyDescent="0.25">
      <c r="A23" s="2" t="s">
        <v>53</v>
      </c>
      <c r="B23" s="7">
        <v>2.23</v>
      </c>
      <c r="C23" s="7" t="s">
        <v>530</v>
      </c>
      <c r="D23" s="7" t="s">
        <v>521</v>
      </c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2" t="s">
        <v>54</v>
      </c>
      <c r="B24" s="7">
        <v>2.3199999999999998</v>
      </c>
      <c r="C24" s="7" t="s">
        <v>509</v>
      </c>
      <c r="D24" s="7" t="s">
        <v>509</v>
      </c>
      <c r="E24" s="7"/>
      <c r="F24" s="7"/>
      <c r="G24" s="7"/>
      <c r="H24" s="7">
        <v>2.41</v>
      </c>
      <c r="I24" s="7" t="s">
        <v>509</v>
      </c>
      <c r="J24" s="7" t="s">
        <v>509</v>
      </c>
      <c r="K24" s="7">
        <v>2.27</v>
      </c>
      <c r="L24" s="7" t="s">
        <v>509</v>
      </c>
      <c r="M24" s="7" t="s">
        <v>509</v>
      </c>
    </row>
    <row r="25" spans="1:13" x14ac:dyDescent="0.25">
      <c r="A25" s="2" t="s">
        <v>55</v>
      </c>
      <c r="B25" s="7">
        <v>2.44</v>
      </c>
      <c r="C25" s="7" t="s">
        <v>508</v>
      </c>
      <c r="D25" s="7" t="s">
        <v>509</v>
      </c>
      <c r="E25" s="7">
        <v>2.2999999999999998</v>
      </c>
      <c r="F25" s="7" t="s">
        <v>515</v>
      </c>
      <c r="G25" s="7" t="s">
        <v>509</v>
      </c>
      <c r="H25" s="7">
        <v>2.35</v>
      </c>
      <c r="I25" s="7" t="s">
        <v>537</v>
      </c>
      <c r="J25" s="7" t="s">
        <v>509</v>
      </c>
      <c r="K25" s="7">
        <v>2.41</v>
      </c>
      <c r="L25" s="7" t="s">
        <v>537</v>
      </c>
      <c r="M25" s="7" t="s">
        <v>509</v>
      </c>
    </row>
    <row r="26" spans="1:13" x14ac:dyDescent="0.25">
      <c r="A26" s="2" t="s">
        <v>56</v>
      </c>
      <c r="B26" s="7">
        <v>2.4300000000000002</v>
      </c>
      <c r="C26" s="7"/>
      <c r="D26" s="7"/>
      <c r="E26" s="7">
        <v>2.2200000000000002</v>
      </c>
      <c r="F26" s="7" t="s">
        <v>515</v>
      </c>
      <c r="G26" s="7" t="s">
        <v>509</v>
      </c>
      <c r="H26" s="7">
        <v>2.46</v>
      </c>
      <c r="I26" s="7"/>
      <c r="J26" s="7" t="s">
        <v>509</v>
      </c>
      <c r="K26" s="7">
        <v>2.31</v>
      </c>
      <c r="L26" s="7"/>
      <c r="M26" s="7" t="s">
        <v>509</v>
      </c>
    </row>
    <row r="27" spans="1:13" x14ac:dyDescent="0.25">
      <c r="A27" s="2" t="s">
        <v>57</v>
      </c>
      <c r="B27" s="7">
        <v>2.41</v>
      </c>
      <c r="C27" s="7" t="s">
        <v>523</v>
      </c>
      <c r="D27" s="7" t="s">
        <v>509</v>
      </c>
      <c r="E27" s="7"/>
      <c r="F27" s="7"/>
      <c r="G27" s="7"/>
      <c r="H27" s="7">
        <v>2.36</v>
      </c>
      <c r="I27" s="7" t="s">
        <v>509</v>
      </c>
      <c r="J27" s="7" t="s">
        <v>509</v>
      </c>
      <c r="K27" s="7">
        <v>2.4</v>
      </c>
      <c r="L27" s="7" t="s">
        <v>509</v>
      </c>
      <c r="M27" s="7" t="s">
        <v>509</v>
      </c>
    </row>
    <row r="28" spans="1:13" x14ac:dyDescent="0.25">
      <c r="A28" s="2" t="s">
        <v>58</v>
      </c>
      <c r="B28" s="7">
        <v>2.39</v>
      </c>
      <c r="C28" s="7" t="s">
        <v>515</v>
      </c>
      <c r="D28" s="7"/>
      <c r="E28" s="7">
        <v>2.2999999999999998</v>
      </c>
      <c r="F28" s="7" t="s">
        <v>515</v>
      </c>
      <c r="G28" s="7" t="s">
        <v>509</v>
      </c>
      <c r="H28" s="7">
        <v>2.4500000000000002</v>
      </c>
      <c r="I28" s="7" t="s">
        <v>515</v>
      </c>
      <c r="J28" s="7" t="s">
        <v>509</v>
      </c>
      <c r="K28" s="7">
        <v>2.48</v>
      </c>
      <c r="L28" s="7" t="s">
        <v>515</v>
      </c>
      <c r="M28" s="7" t="s">
        <v>509</v>
      </c>
    </row>
    <row r="29" spans="1:13" x14ac:dyDescent="0.25">
      <c r="A29" s="2" t="s">
        <v>59</v>
      </c>
      <c r="B29" s="7">
        <v>2.31</v>
      </c>
      <c r="C29" s="7" t="s">
        <v>527</v>
      </c>
      <c r="D29" s="7" t="s">
        <v>528</v>
      </c>
      <c r="E29" s="7"/>
      <c r="F29" s="7"/>
      <c r="G29" s="7"/>
      <c r="H29" s="7">
        <v>2.29</v>
      </c>
      <c r="I29" s="7" t="s">
        <v>527</v>
      </c>
      <c r="J29" s="7" t="s">
        <v>509</v>
      </c>
      <c r="K29" s="7">
        <v>2.42</v>
      </c>
      <c r="L29" s="7" t="s">
        <v>527</v>
      </c>
      <c r="M29" s="7" t="s">
        <v>527</v>
      </c>
    </row>
    <row r="30" spans="1:13" x14ac:dyDescent="0.25">
      <c r="A30" s="2" t="s">
        <v>60</v>
      </c>
      <c r="B30" s="7"/>
      <c r="C30" s="7"/>
      <c r="D30" s="7"/>
      <c r="E30" s="7">
        <v>2.35</v>
      </c>
      <c r="F30" s="7" t="s">
        <v>564</v>
      </c>
      <c r="G30" s="7" t="s">
        <v>509</v>
      </c>
      <c r="H30" s="7"/>
      <c r="I30" s="7"/>
      <c r="J30" s="7"/>
      <c r="K30" s="7"/>
      <c r="L30" s="7"/>
      <c r="M30" s="7"/>
    </row>
    <row r="31" spans="1:13" x14ac:dyDescent="0.25">
      <c r="A31" s="2" t="s">
        <v>61</v>
      </c>
      <c r="B31" s="7"/>
      <c r="C31" s="7"/>
      <c r="D31" s="7"/>
      <c r="E31" s="7">
        <v>2.35</v>
      </c>
      <c r="F31" s="7" t="s">
        <v>565</v>
      </c>
      <c r="G31" s="7" t="s">
        <v>509</v>
      </c>
      <c r="H31" s="7"/>
      <c r="I31" s="7"/>
      <c r="J31" s="7"/>
      <c r="K31" s="7"/>
      <c r="L31" s="7"/>
      <c r="M31" s="7"/>
    </row>
    <row r="32" spans="1:13" x14ac:dyDescent="0.25">
      <c r="A32" s="2" t="s">
        <v>62</v>
      </c>
      <c r="B32" s="7"/>
      <c r="C32" s="7"/>
      <c r="D32" s="7"/>
      <c r="E32" s="7" t="s">
        <v>536</v>
      </c>
      <c r="F32" s="7" t="s">
        <v>318</v>
      </c>
      <c r="G32" s="7" t="s">
        <v>16</v>
      </c>
      <c r="H32" s="7"/>
      <c r="I32" s="7"/>
      <c r="J32" s="7"/>
      <c r="K32" s="7"/>
      <c r="L32" s="7"/>
      <c r="M32" s="7"/>
    </row>
    <row r="33" spans="1:16" x14ac:dyDescent="0.25">
      <c r="A33" s="2" t="s">
        <v>63</v>
      </c>
      <c r="B33" s="7"/>
      <c r="C33" s="7"/>
      <c r="D33" s="7"/>
      <c r="E33" s="7">
        <v>2.37</v>
      </c>
      <c r="F33" s="7" t="s">
        <v>566</v>
      </c>
      <c r="G33" s="7" t="s">
        <v>264</v>
      </c>
      <c r="H33" s="7"/>
      <c r="I33" s="7"/>
      <c r="J33" s="7"/>
      <c r="K33" s="7"/>
      <c r="L33" s="7"/>
      <c r="M33" s="7"/>
    </row>
    <row r="34" spans="1:16" x14ac:dyDescent="0.25">
      <c r="A34" s="2" t="s">
        <v>64</v>
      </c>
      <c r="B34" s="7"/>
      <c r="C34" s="7"/>
      <c r="D34" s="7"/>
      <c r="E34" s="7">
        <v>2.2000000000000002</v>
      </c>
      <c r="F34" s="7" t="s">
        <v>568</v>
      </c>
      <c r="G34" s="7" t="s">
        <v>567</v>
      </c>
      <c r="H34" s="7"/>
      <c r="I34" s="7"/>
      <c r="J34" s="7"/>
      <c r="K34" s="7"/>
      <c r="L34" s="7"/>
      <c r="M34" s="7"/>
    </row>
    <row r="35" spans="1:16" x14ac:dyDescent="0.25">
      <c r="A35" s="2" t="s">
        <v>65</v>
      </c>
      <c r="B35" s="7">
        <v>2.61</v>
      </c>
      <c r="C35" s="7" t="s">
        <v>509</v>
      </c>
      <c r="D35" s="7" t="s">
        <v>509</v>
      </c>
      <c r="E35" s="7"/>
      <c r="F35" s="7"/>
      <c r="G35" s="7"/>
      <c r="H35" s="7">
        <v>2.4449999999999998</v>
      </c>
      <c r="I35" s="7" t="s">
        <v>543</v>
      </c>
      <c r="J35" s="7" t="s">
        <v>509</v>
      </c>
      <c r="K35" s="7">
        <v>2.4300000000000002</v>
      </c>
      <c r="L35" s="7" t="s">
        <v>543</v>
      </c>
      <c r="M35" s="7" t="s">
        <v>509</v>
      </c>
    </row>
    <row r="36" spans="1:16" x14ac:dyDescent="0.25">
      <c r="A36" s="2" t="s">
        <v>66</v>
      </c>
      <c r="B36" s="7"/>
      <c r="C36" s="7"/>
      <c r="D36" s="7"/>
      <c r="E36" s="7"/>
      <c r="F36" s="7"/>
      <c r="G36" s="7"/>
      <c r="H36" s="7">
        <v>2.23</v>
      </c>
      <c r="I36" s="7"/>
      <c r="J36" s="7" t="s">
        <v>524</v>
      </c>
      <c r="K36" s="7">
        <v>2.31</v>
      </c>
      <c r="L36" s="7"/>
      <c r="M36" s="7" t="s">
        <v>524</v>
      </c>
    </row>
    <row r="37" spans="1:16" x14ac:dyDescent="0.25">
      <c r="A37" s="2" t="s">
        <v>67</v>
      </c>
      <c r="B37" s="7">
        <v>2.3199999999999998</v>
      </c>
      <c r="C37" s="7"/>
      <c r="D37" s="7"/>
      <c r="E37" s="7"/>
      <c r="F37" s="7"/>
      <c r="G37" s="7"/>
      <c r="H37" s="7" t="s">
        <v>553</v>
      </c>
      <c r="I37" s="7" t="s">
        <v>381</v>
      </c>
      <c r="J37" s="7" t="s">
        <v>381</v>
      </c>
      <c r="K37" s="7">
        <v>2.33</v>
      </c>
      <c r="L37" s="7" t="s">
        <v>381</v>
      </c>
      <c r="M37" s="7" t="s">
        <v>381</v>
      </c>
    </row>
    <row r="38" spans="1:16" x14ac:dyDescent="0.25">
      <c r="A38" s="2" t="s">
        <v>68</v>
      </c>
      <c r="B38" s="7"/>
      <c r="C38" s="7"/>
      <c r="D38" s="7"/>
      <c r="E38" s="7"/>
      <c r="F38" s="7"/>
      <c r="G38" s="7"/>
      <c r="H38" s="7">
        <v>2.48</v>
      </c>
      <c r="I38" s="7" t="s">
        <v>509</v>
      </c>
      <c r="J38" s="7" t="s">
        <v>509</v>
      </c>
      <c r="K38" s="7">
        <v>2.38</v>
      </c>
      <c r="L38" s="7" t="s">
        <v>509</v>
      </c>
      <c r="M38" s="7" t="s">
        <v>509</v>
      </c>
      <c r="N38" s="7"/>
      <c r="O38" s="7"/>
      <c r="P38" s="7"/>
    </row>
    <row r="39" spans="1:16" x14ac:dyDescent="0.25">
      <c r="A39" s="2" t="s">
        <v>69</v>
      </c>
      <c r="B39" s="7"/>
      <c r="C39" s="7"/>
      <c r="D39" s="7"/>
      <c r="E39" s="7"/>
      <c r="F39" s="7"/>
      <c r="G39" s="7"/>
      <c r="H39" s="7"/>
      <c r="I39" s="7"/>
      <c r="J39" s="7"/>
      <c r="K39" s="7">
        <v>2.34</v>
      </c>
      <c r="L39" s="7"/>
      <c r="M39" s="7"/>
      <c r="N39" s="7"/>
      <c r="O39" s="7"/>
      <c r="P39" s="7"/>
    </row>
    <row r="40" spans="1:16" x14ac:dyDescent="0.25">
      <c r="A40" s="2" t="s">
        <v>70</v>
      </c>
      <c r="B40" s="7">
        <v>2.4</v>
      </c>
      <c r="C40" s="7"/>
      <c r="D40" s="7" t="s">
        <v>509</v>
      </c>
      <c r="E40" s="7"/>
      <c r="F40" s="7"/>
      <c r="G40" s="7"/>
      <c r="H40" s="7">
        <v>2.2999999999999998</v>
      </c>
      <c r="I40" s="7"/>
      <c r="J40" s="7" t="s">
        <v>509</v>
      </c>
      <c r="K40" s="7">
        <v>2.4500000000000002</v>
      </c>
      <c r="L40" s="7"/>
      <c r="M40" s="7" t="s">
        <v>509</v>
      </c>
      <c r="N40" s="7"/>
      <c r="O40" s="7"/>
      <c r="P40" s="7"/>
    </row>
    <row r="41" spans="1:16" x14ac:dyDescent="0.25">
      <c r="A41" s="2" t="s">
        <v>71</v>
      </c>
      <c r="B41" s="7">
        <v>2.4</v>
      </c>
      <c r="C41" s="7" t="s">
        <v>509</v>
      </c>
      <c r="D41" s="7" t="s">
        <v>509</v>
      </c>
      <c r="E41" s="7"/>
      <c r="F41" s="7"/>
      <c r="G41" s="7"/>
      <c r="H41" s="7">
        <v>2.41</v>
      </c>
      <c r="I41" s="7" t="s">
        <v>509</v>
      </c>
      <c r="J41" s="7" t="s">
        <v>509</v>
      </c>
      <c r="K41" s="7">
        <v>2.4</v>
      </c>
      <c r="L41" s="7" t="s">
        <v>509</v>
      </c>
      <c r="M41" s="7" t="s">
        <v>509</v>
      </c>
      <c r="N41" s="7"/>
      <c r="O41" s="7"/>
      <c r="P41" s="7"/>
    </row>
    <row r="42" spans="1:16" x14ac:dyDescent="0.25">
      <c r="A42" s="2" t="s">
        <v>72</v>
      </c>
      <c r="B42" s="7">
        <v>2.39</v>
      </c>
      <c r="C42" s="7" t="s">
        <v>509</v>
      </c>
      <c r="D42" s="7" t="s">
        <v>517</v>
      </c>
      <c r="E42" s="7">
        <v>2.33</v>
      </c>
      <c r="F42" s="7" t="s">
        <v>509</v>
      </c>
      <c r="G42" s="7" t="s">
        <v>16</v>
      </c>
      <c r="H42" s="7">
        <v>2.46</v>
      </c>
      <c r="I42" s="7" t="s">
        <v>509</v>
      </c>
      <c r="J42" s="7" t="s">
        <v>517</v>
      </c>
      <c r="K42" s="7">
        <v>2.25</v>
      </c>
      <c r="L42" s="7" t="s">
        <v>509</v>
      </c>
      <c r="M42" s="7" t="s">
        <v>517</v>
      </c>
      <c r="N42" s="7"/>
      <c r="O42" s="7"/>
      <c r="P42" s="7"/>
    </row>
    <row r="43" spans="1:16" x14ac:dyDescent="0.25">
      <c r="A43" s="2" t="s">
        <v>73</v>
      </c>
      <c r="B43" s="7">
        <v>2.23</v>
      </c>
      <c r="C43" s="7" t="s">
        <v>509</v>
      </c>
      <c r="D43" s="7" t="s">
        <v>509</v>
      </c>
      <c r="E43" s="7"/>
      <c r="F43" s="7"/>
      <c r="G43" s="7"/>
      <c r="H43" s="7">
        <v>2.57</v>
      </c>
      <c r="I43" s="7" t="s">
        <v>509</v>
      </c>
      <c r="J43" s="7" t="s">
        <v>509</v>
      </c>
      <c r="K43" s="7">
        <v>2.27</v>
      </c>
      <c r="L43" s="7" t="s">
        <v>509</v>
      </c>
      <c r="M43" s="7" t="s">
        <v>509</v>
      </c>
      <c r="N43" s="7"/>
      <c r="O43" s="7"/>
      <c r="P43" s="7"/>
    </row>
    <row r="44" spans="1:16" x14ac:dyDescent="0.25">
      <c r="A44" s="2" t="s">
        <v>74</v>
      </c>
      <c r="B44" s="7"/>
      <c r="C44" s="7"/>
      <c r="D44" s="7"/>
      <c r="E44" s="7">
        <v>2.37</v>
      </c>
      <c r="F44" s="7" t="s">
        <v>509</v>
      </c>
      <c r="G44" s="7" t="s">
        <v>509</v>
      </c>
      <c r="H44" s="7"/>
      <c r="I44" s="7"/>
      <c r="J44" s="7"/>
      <c r="K44" s="7"/>
      <c r="L44" s="7"/>
      <c r="M44" s="7"/>
      <c r="N44" s="7"/>
      <c r="O44" s="7"/>
      <c r="P44" s="7"/>
    </row>
    <row r="45" spans="1:16" x14ac:dyDescent="0.25">
      <c r="A45" s="2" t="s">
        <v>75</v>
      </c>
      <c r="B45" s="7"/>
      <c r="C45" s="7"/>
      <c r="D45" s="7"/>
      <c r="E45" s="7">
        <v>2.1800000000000002</v>
      </c>
      <c r="F45" s="7" t="s">
        <v>511</v>
      </c>
      <c r="G45" s="7" t="s">
        <v>567</v>
      </c>
      <c r="H45" s="7"/>
      <c r="I45" s="7"/>
      <c r="J45" s="7"/>
      <c r="K45" s="7"/>
      <c r="L45" s="7"/>
      <c r="M45" s="7"/>
      <c r="N45" s="7"/>
      <c r="O45" s="7"/>
      <c r="P45" s="7"/>
    </row>
    <row r="46" spans="1:16" x14ac:dyDescent="0.25">
      <c r="A46" s="2" t="s">
        <v>76</v>
      </c>
      <c r="B46" s="7"/>
      <c r="C46" s="7"/>
      <c r="D46" s="7"/>
      <c r="E46" s="7">
        <v>2.35</v>
      </c>
      <c r="F46" s="7" t="s">
        <v>509</v>
      </c>
      <c r="G46" s="7" t="s">
        <v>509</v>
      </c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5">
      <c r="A47" s="2" t="s">
        <v>77</v>
      </c>
      <c r="B47" s="7">
        <v>2.4</v>
      </c>
      <c r="C47" s="7" t="s">
        <v>516</v>
      </c>
      <c r="D47" s="7" t="s">
        <v>509</v>
      </c>
      <c r="E47" s="7">
        <v>2.33</v>
      </c>
      <c r="F47" s="7"/>
      <c r="G47" s="7"/>
      <c r="H47" s="7">
        <v>2.2200000000000002</v>
      </c>
      <c r="I47" s="7" t="s">
        <v>516</v>
      </c>
      <c r="J47" s="7" t="s">
        <v>509</v>
      </c>
      <c r="K47" s="7">
        <v>2.1</v>
      </c>
      <c r="L47" s="7" t="s">
        <v>516</v>
      </c>
      <c r="M47" s="7" t="s">
        <v>509</v>
      </c>
      <c r="N47" s="7"/>
      <c r="O47" s="7"/>
      <c r="P47" s="7"/>
    </row>
    <row r="48" spans="1:16" x14ac:dyDescent="0.25">
      <c r="A48" s="2" t="s">
        <v>78</v>
      </c>
      <c r="B48" s="7">
        <v>2.4500000000000002</v>
      </c>
      <c r="C48" s="7" t="s">
        <v>526</v>
      </c>
      <c r="D48" s="7"/>
      <c r="E48" s="7"/>
      <c r="F48" s="7"/>
      <c r="G48" s="7"/>
      <c r="H48" s="7">
        <v>2.36</v>
      </c>
      <c r="I48" s="7" t="s">
        <v>526</v>
      </c>
      <c r="J48" s="7"/>
      <c r="K48" s="7">
        <v>2.2400000000000002</v>
      </c>
      <c r="L48" s="7" t="s">
        <v>526</v>
      </c>
      <c r="M48" s="7"/>
      <c r="N48" s="7"/>
      <c r="O48" s="7"/>
      <c r="P48" s="7"/>
    </row>
    <row r="49" spans="1:17" x14ac:dyDescent="0.25">
      <c r="A49" s="2" t="s">
        <v>79</v>
      </c>
      <c r="B49" s="7"/>
      <c r="C49" s="7"/>
      <c r="D49" s="7"/>
      <c r="E49" s="7">
        <v>2.23</v>
      </c>
      <c r="F49" s="7"/>
      <c r="G49" s="7" t="s">
        <v>567</v>
      </c>
      <c r="H49" s="7"/>
      <c r="I49" s="7"/>
      <c r="J49" s="7"/>
      <c r="K49" s="7"/>
      <c r="L49" s="7"/>
      <c r="M49" s="7"/>
      <c r="N49" s="7"/>
      <c r="O49" s="7"/>
      <c r="P49" s="7"/>
    </row>
    <row r="50" spans="1:17" x14ac:dyDescent="0.25">
      <c r="A50" s="2" t="s">
        <v>80</v>
      </c>
      <c r="B50" s="7">
        <v>2.5350000000000001</v>
      </c>
      <c r="C50" s="7"/>
      <c r="D50" s="7"/>
      <c r="E50" s="7"/>
      <c r="F50" s="7"/>
      <c r="G50" s="7"/>
      <c r="H50" s="7">
        <v>2.34</v>
      </c>
      <c r="I50" s="7"/>
      <c r="J50" s="7" t="s">
        <v>527</v>
      </c>
      <c r="K50" s="7" t="s">
        <v>559</v>
      </c>
      <c r="L50" s="7"/>
      <c r="M50" s="7" t="s">
        <v>527</v>
      </c>
      <c r="N50" s="7"/>
      <c r="O50" s="7"/>
      <c r="P50" s="7"/>
    </row>
    <row r="51" spans="1:17" x14ac:dyDescent="0.25">
      <c r="A51" s="2" t="s">
        <v>81</v>
      </c>
      <c r="B51" s="7">
        <v>2.3199999999999998</v>
      </c>
      <c r="C51" s="7" t="s">
        <v>509</v>
      </c>
      <c r="D51" s="7" t="s">
        <v>509</v>
      </c>
      <c r="E51" s="7">
        <v>2.29</v>
      </c>
      <c r="F51" s="7"/>
      <c r="G51" s="7" t="s">
        <v>214</v>
      </c>
      <c r="H51" s="7"/>
      <c r="I51" s="7"/>
      <c r="J51" s="7"/>
      <c r="K51" s="7"/>
      <c r="L51" s="7"/>
      <c r="M51" s="7"/>
      <c r="N51" s="7"/>
      <c r="O51" s="7"/>
      <c r="P51" s="7"/>
    </row>
    <row r="52" spans="1:17" x14ac:dyDescent="0.25">
      <c r="A52" s="2" t="s">
        <v>82</v>
      </c>
      <c r="B52" s="7"/>
      <c r="C52" s="7"/>
      <c r="D52" s="7"/>
      <c r="E52" s="7">
        <v>2.44</v>
      </c>
      <c r="F52" s="7" t="s">
        <v>569</v>
      </c>
      <c r="G52" s="7" t="s">
        <v>570</v>
      </c>
      <c r="H52" s="7"/>
      <c r="I52" s="7"/>
      <c r="J52" s="7"/>
      <c r="K52" s="7"/>
      <c r="L52" s="7"/>
      <c r="M52" s="7"/>
      <c r="N52" s="7"/>
      <c r="O52" s="7"/>
      <c r="P52" s="7"/>
    </row>
    <row r="53" spans="1:17" x14ac:dyDescent="0.25">
      <c r="A53" s="2" t="s">
        <v>83</v>
      </c>
      <c r="B53" s="7"/>
      <c r="C53" s="7"/>
      <c r="D53" s="7"/>
      <c r="E53" s="7">
        <v>2.2799999999999998</v>
      </c>
      <c r="F53" s="7"/>
      <c r="G53" s="7" t="s">
        <v>16</v>
      </c>
      <c r="H53" s="7"/>
      <c r="I53" s="7"/>
      <c r="J53" s="7"/>
      <c r="K53" s="7"/>
      <c r="L53" s="7"/>
      <c r="M53" s="7"/>
      <c r="N53" s="11"/>
      <c r="O53" s="11"/>
      <c r="P53" s="11"/>
      <c r="Q53" s="11"/>
    </row>
    <row r="54" spans="1:17" x14ac:dyDescent="0.25">
      <c r="A54" s="2" t="s">
        <v>84</v>
      </c>
      <c r="B54" s="7"/>
      <c r="C54" s="7"/>
      <c r="D54" s="7"/>
      <c r="E54" s="7">
        <v>2.2847</v>
      </c>
      <c r="F54" s="7" t="s">
        <v>511</v>
      </c>
      <c r="G54" s="7" t="s">
        <v>563</v>
      </c>
      <c r="H54" s="7"/>
      <c r="I54" s="7"/>
      <c r="J54" s="7"/>
      <c r="K54" s="7"/>
      <c r="L54" s="7"/>
      <c r="M54" s="7"/>
      <c r="N54" s="11"/>
      <c r="O54" s="11"/>
      <c r="P54" s="11"/>
      <c r="Q54" s="11"/>
    </row>
    <row r="55" spans="1:17" x14ac:dyDescent="0.25">
      <c r="A55" s="2" t="s">
        <v>85</v>
      </c>
      <c r="B55" s="7">
        <v>2.4900000000000002</v>
      </c>
      <c r="C55" s="7" t="s">
        <v>509</v>
      </c>
      <c r="D55" s="7" t="s">
        <v>509</v>
      </c>
      <c r="E55" s="7">
        <v>2.2599999999999998</v>
      </c>
      <c r="F55" s="7"/>
      <c r="G55" s="7" t="s">
        <v>509</v>
      </c>
      <c r="H55" s="7">
        <v>2.61</v>
      </c>
      <c r="I55" s="7" t="s">
        <v>509</v>
      </c>
      <c r="J55" s="7" t="s">
        <v>509</v>
      </c>
      <c r="K55" s="7" t="s">
        <v>557</v>
      </c>
      <c r="L55" s="7" t="s">
        <v>509</v>
      </c>
      <c r="M55" s="7" t="s">
        <v>509</v>
      </c>
      <c r="N55" s="11"/>
      <c r="O55" s="11"/>
      <c r="P55" s="11"/>
      <c r="Q55" s="11"/>
    </row>
    <row r="56" spans="1:17" x14ac:dyDescent="0.25">
      <c r="A56" s="2" t="s">
        <v>86</v>
      </c>
      <c r="B56" s="7">
        <v>2.37</v>
      </c>
      <c r="C56" s="7" t="s">
        <v>511</v>
      </c>
      <c r="D56" s="7" t="s">
        <v>22</v>
      </c>
      <c r="E56" s="7"/>
      <c r="F56" s="7"/>
      <c r="G56" s="7"/>
      <c r="H56" s="7">
        <v>2.36</v>
      </c>
      <c r="I56" s="7" t="s">
        <v>511</v>
      </c>
      <c r="J56" s="7" t="s">
        <v>22</v>
      </c>
      <c r="K56" s="7">
        <v>2.29</v>
      </c>
      <c r="L56" s="7" t="s">
        <v>511</v>
      </c>
      <c r="M56" s="7" t="s">
        <v>22</v>
      </c>
      <c r="N56" s="11"/>
      <c r="O56" s="11"/>
      <c r="P56" s="11"/>
      <c r="Q56" s="11"/>
    </row>
    <row r="57" spans="1:17" x14ac:dyDescent="0.25">
      <c r="A57" s="2" t="s">
        <v>87</v>
      </c>
      <c r="B57" s="7">
        <v>2.37</v>
      </c>
      <c r="C57" s="7"/>
      <c r="D57" s="7"/>
      <c r="E57" s="7"/>
      <c r="F57" s="7"/>
      <c r="G57" s="7"/>
      <c r="H57" s="7">
        <v>2.31</v>
      </c>
      <c r="I57" s="7"/>
      <c r="J57" s="7" t="s">
        <v>509</v>
      </c>
      <c r="K57" s="7">
        <v>2.25</v>
      </c>
      <c r="L57" s="7"/>
      <c r="M57" s="7" t="s">
        <v>509</v>
      </c>
      <c r="N57" s="11"/>
      <c r="O57" s="11"/>
      <c r="P57" s="11"/>
      <c r="Q57" s="11"/>
    </row>
    <row r="58" spans="1:17" x14ac:dyDescent="0.25">
      <c r="A58" s="2" t="s">
        <v>88</v>
      </c>
      <c r="B58" s="7">
        <v>2.34</v>
      </c>
      <c r="C58" s="7" t="s">
        <v>512</v>
      </c>
      <c r="D58" s="7" t="s">
        <v>22</v>
      </c>
      <c r="E58" s="7"/>
      <c r="F58" s="7"/>
      <c r="G58" s="7"/>
      <c r="H58" s="7" t="s">
        <v>551</v>
      </c>
      <c r="I58" s="7"/>
      <c r="J58" s="7" t="s">
        <v>22</v>
      </c>
      <c r="K58" s="7">
        <v>2.56</v>
      </c>
      <c r="L58" s="7"/>
      <c r="M58" s="7" t="s">
        <v>22</v>
      </c>
      <c r="N58" s="11"/>
      <c r="O58" s="11"/>
      <c r="P58" s="11"/>
      <c r="Q58" s="11"/>
    </row>
    <row r="59" spans="1:17" x14ac:dyDescent="0.25">
      <c r="A59" s="2" t="s">
        <v>89</v>
      </c>
      <c r="B59" s="7">
        <v>2.25</v>
      </c>
      <c r="C59" s="7"/>
      <c r="D59" s="7" t="s">
        <v>509</v>
      </c>
      <c r="E59" s="7"/>
      <c r="F59" s="7"/>
      <c r="G59" s="7"/>
      <c r="H59" s="7">
        <v>2.16</v>
      </c>
      <c r="I59" s="7" t="s">
        <v>509</v>
      </c>
      <c r="J59" s="7" t="s">
        <v>509</v>
      </c>
      <c r="K59" s="7">
        <v>2.15</v>
      </c>
      <c r="L59" s="7" t="s">
        <v>509</v>
      </c>
      <c r="M59" s="7" t="s">
        <v>509</v>
      </c>
      <c r="N59" s="11"/>
      <c r="O59" s="11"/>
      <c r="P59" s="11"/>
      <c r="Q59" s="11"/>
    </row>
    <row r="60" spans="1:17" x14ac:dyDescent="0.25">
      <c r="A60" s="2" t="s">
        <v>90</v>
      </c>
      <c r="B60" s="7">
        <v>2.153</v>
      </c>
      <c r="C60" s="7" t="s">
        <v>509</v>
      </c>
      <c r="D60" s="7" t="s">
        <v>509</v>
      </c>
      <c r="E60" s="7"/>
      <c r="F60" s="7"/>
      <c r="G60" s="7"/>
      <c r="H60" s="7" t="s">
        <v>555</v>
      </c>
      <c r="I60" s="7" t="s">
        <v>509</v>
      </c>
      <c r="J60" s="7" t="s">
        <v>509</v>
      </c>
      <c r="K60" s="7"/>
      <c r="L60" s="7"/>
      <c r="M60" s="7"/>
      <c r="N60" s="11"/>
      <c r="O60" s="11"/>
      <c r="P60" s="11"/>
      <c r="Q60" s="11"/>
    </row>
    <row r="61" spans="1:17" x14ac:dyDescent="0.25">
      <c r="A61" s="2" t="s">
        <v>91</v>
      </c>
      <c r="B61" s="7">
        <v>2.42</v>
      </c>
      <c r="C61" s="7" t="s">
        <v>509</v>
      </c>
      <c r="D61" s="7" t="s">
        <v>509</v>
      </c>
      <c r="E61" s="7"/>
      <c r="F61" s="7"/>
      <c r="G61" s="7"/>
      <c r="H61" s="7">
        <v>2.2749999999999999</v>
      </c>
      <c r="I61" s="7" t="s">
        <v>509</v>
      </c>
      <c r="J61" s="7" t="s">
        <v>509</v>
      </c>
      <c r="K61" s="7" t="s">
        <v>556</v>
      </c>
      <c r="L61" s="7" t="s">
        <v>509</v>
      </c>
      <c r="M61" s="7" t="s">
        <v>509</v>
      </c>
      <c r="N61" s="11"/>
      <c r="O61" s="11"/>
      <c r="P61" s="11"/>
      <c r="Q61" s="11"/>
    </row>
    <row r="62" spans="1:17" x14ac:dyDescent="0.25">
      <c r="A62" s="2" t="s">
        <v>92</v>
      </c>
      <c r="B62" s="7"/>
      <c r="C62" s="7"/>
      <c r="D62" s="7"/>
      <c r="E62" s="7"/>
      <c r="F62" s="7"/>
      <c r="G62" s="7"/>
      <c r="H62" s="7">
        <v>2.38</v>
      </c>
      <c r="I62" s="7"/>
      <c r="J62" s="7"/>
      <c r="K62" s="7">
        <v>2.4</v>
      </c>
      <c r="L62" s="7"/>
      <c r="M62" s="7"/>
      <c r="N62" s="11"/>
      <c r="O62" s="11"/>
      <c r="P62" s="11"/>
      <c r="Q62" s="11"/>
    </row>
    <row r="63" spans="1:17" x14ac:dyDescent="0.25">
      <c r="A63" s="2" t="s">
        <v>93</v>
      </c>
      <c r="B63" s="7">
        <v>2.4</v>
      </c>
      <c r="C63" s="7"/>
      <c r="D63" s="7"/>
      <c r="E63" s="7"/>
      <c r="F63" s="7"/>
      <c r="G63" s="7"/>
      <c r="H63" s="7"/>
      <c r="I63" s="7"/>
      <c r="J63" s="7"/>
      <c r="K63" s="7">
        <v>2.1800000000000002</v>
      </c>
      <c r="L63" s="7"/>
      <c r="M63" s="7" t="s">
        <v>509</v>
      </c>
      <c r="N63" s="11"/>
      <c r="O63" s="11"/>
      <c r="P63" s="11"/>
      <c r="Q63" s="11"/>
    </row>
    <row r="64" spans="1:17" x14ac:dyDescent="0.25">
      <c r="A64" s="2" t="s">
        <v>94</v>
      </c>
      <c r="B64" s="7"/>
      <c r="C64" s="7"/>
      <c r="D64" s="7"/>
      <c r="E64" s="7"/>
      <c r="F64" s="7"/>
      <c r="G64" s="7"/>
      <c r="H64" s="7"/>
      <c r="I64" s="7"/>
      <c r="J64" s="7"/>
      <c r="K64" s="7">
        <v>2.46</v>
      </c>
      <c r="L64" s="7"/>
      <c r="M64" s="7"/>
      <c r="N64" s="11"/>
      <c r="O64" s="11"/>
      <c r="P64" s="11"/>
      <c r="Q64" s="11"/>
    </row>
    <row r="65" spans="1:20" x14ac:dyDescent="0.25">
      <c r="A65" s="2" t="s">
        <v>95</v>
      </c>
      <c r="B65" s="7">
        <v>2.48</v>
      </c>
      <c r="C65" s="7" t="s">
        <v>533</v>
      </c>
      <c r="D65" s="7"/>
      <c r="E65" s="7"/>
      <c r="F65" s="7"/>
      <c r="G65" s="7"/>
      <c r="H65" s="7"/>
      <c r="I65" s="7"/>
      <c r="J65" s="7"/>
      <c r="K65" s="7" t="s">
        <v>558</v>
      </c>
      <c r="L65" s="7" t="s">
        <v>533</v>
      </c>
      <c r="M65" s="7"/>
      <c r="N65" s="11"/>
      <c r="O65" s="11"/>
      <c r="P65" s="11"/>
      <c r="Q65" s="11"/>
    </row>
    <row r="66" spans="1:20" x14ac:dyDescent="0.25">
      <c r="A66" s="2" t="s">
        <v>96</v>
      </c>
      <c r="B66" s="7">
        <v>2.37</v>
      </c>
      <c r="C66" s="7" t="s">
        <v>509</v>
      </c>
      <c r="D66" s="7" t="s">
        <v>509</v>
      </c>
      <c r="E66" s="7"/>
      <c r="F66" s="7"/>
      <c r="G66" s="7"/>
      <c r="H66" s="7">
        <v>2.41</v>
      </c>
      <c r="I66" s="7" t="s">
        <v>509</v>
      </c>
      <c r="J66" s="7" t="s">
        <v>509</v>
      </c>
      <c r="K66" s="7">
        <v>2.4</v>
      </c>
      <c r="L66" s="7" t="s">
        <v>509</v>
      </c>
      <c r="M66" s="7" t="s">
        <v>264</v>
      </c>
      <c r="N66" s="11"/>
      <c r="O66" s="11"/>
      <c r="P66" s="11"/>
      <c r="Q66" s="11"/>
    </row>
    <row r="67" spans="1:20" x14ac:dyDescent="0.25">
      <c r="A67" s="2" t="s">
        <v>97</v>
      </c>
      <c r="B67" s="7"/>
      <c r="C67" s="7"/>
      <c r="D67" s="7"/>
      <c r="E67" s="7">
        <v>2.36</v>
      </c>
      <c r="F67" s="7"/>
      <c r="G67" s="7" t="s">
        <v>15</v>
      </c>
      <c r="H67" s="7"/>
      <c r="I67" s="7"/>
      <c r="J67" s="7"/>
      <c r="K67" s="7"/>
      <c r="L67" s="7"/>
      <c r="M67" s="7"/>
      <c r="N67" s="11"/>
      <c r="O67" s="11"/>
      <c r="P67" s="11"/>
      <c r="Q67" s="11"/>
    </row>
    <row r="68" spans="1:20" x14ac:dyDescent="0.25">
      <c r="A68" s="2" t="s">
        <v>98</v>
      </c>
      <c r="B68" s="7" t="s">
        <v>550</v>
      </c>
      <c r="C68" s="7" t="s">
        <v>509</v>
      </c>
      <c r="D68" s="7" t="s">
        <v>509</v>
      </c>
      <c r="E68" s="7"/>
      <c r="F68" s="7"/>
      <c r="G68" s="7"/>
      <c r="H68" s="7">
        <v>2.54</v>
      </c>
      <c r="I68" s="7" t="s">
        <v>509</v>
      </c>
      <c r="J68" s="7" t="s">
        <v>509</v>
      </c>
      <c r="K68" s="7">
        <v>2.56</v>
      </c>
      <c r="L68" s="7" t="s">
        <v>509</v>
      </c>
      <c r="M68" s="7" t="s">
        <v>509</v>
      </c>
      <c r="N68" s="11"/>
      <c r="O68" s="11"/>
      <c r="P68" s="11"/>
      <c r="Q68" s="11"/>
    </row>
    <row r="69" spans="1:20" x14ac:dyDescent="0.25">
      <c r="A69" s="2" t="s">
        <v>99</v>
      </c>
      <c r="B69" s="7"/>
      <c r="C69" s="7"/>
      <c r="D69" s="7"/>
      <c r="E69" s="7">
        <v>2.38</v>
      </c>
      <c r="F69" s="7"/>
      <c r="G69" s="7"/>
      <c r="H69" s="7"/>
      <c r="I69" s="7"/>
      <c r="J69" s="7"/>
      <c r="K69" s="7"/>
      <c r="L69" s="7"/>
      <c r="M69" s="7"/>
      <c r="N69" s="11"/>
      <c r="O69" s="11"/>
      <c r="P69" s="11"/>
      <c r="Q69" s="11"/>
    </row>
    <row r="70" spans="1:20" x14ac:dyDescent="0.25">
      <c r="A70" s="2" t="s">
        <v>100</v>
      </c>
      <c r="B70" s="7">
        <v>2.54</v>
      </c>
      <c r="C70" s="7" t="s">
        <v>509</v>
      </c>
      <c r="D70" s="7" t="s">
        <v>509</v>
      </c>
      <c r="E70" s="7">
        <v>2.36</v>
      </c>
      <c r="F70" s="7" t="s">
        <v>509</v>
      </c>
      <c r="G70" s="7" t="s">
        <v>509</v>
      </c>
      <c r="H70" s="7" t="s">
        <v>552</v>
      </c>
      <c r="I70" s="7" t="s">
        <v>509</v>
      </c>
      <c r="J70" s="7" t="s">
        <v>540</v>
      </c>
      <c r="K70" s="7" t="s">
        <v>556</v>
      </c>
      <c r="L70" s="7" t="s">
        <v>509</v>
      </c>
      <c r="M70" s="7" t="s">
        <v>509</v>
      </c>
      <c r="N70" s="11"/>
      <c r="O70" s="11"/>
      <c r="P70" s="11"/>
      <c r="Q70" s="11"/>
    </row>
    <row r="71" spans="1:20" x14ac:dyDescent="0.25">
      <c r="A71" s="2" t="s">
        <v>101</v>
      </c>
      <c r="B71" s="7"/>
      <c r="C71" s="7"/>
      <c r="D71" s="7"/>
      <c r="E71" s="7"/>
      <c r="F71" s="7"/>
      <c r="G71" s="7"/>
      <c r="H71" s="7"/>
      <c r="I71" s="7"/>
      <c r="J71" s="7"/>
      <c r="K71" s="7">
        <v>2.5499999999999998</v>
      </c>
      <c r="L71" s="7" t="s">
        <v>509</v>
      </c>
      <c r="M71" s="7" t="s">
        <v>509</v>
      </c>
      <c r="N71" s="11"/>
      <c r="O71" s="11"/>
      <c r="P71" s="11"/>
      <c r="Q71" s="11"/>
    </row>
    <row r="72" spans="1:20" x14ac:dyDescent="0.25">
      <c r="A72" s="2" t="s">
        <v>102</v>
      </c>
      <c r="B72" s="7">
        <v>2.13</v>
      </c>
      <c r="C72" s="7"/>
      <c r="D72" s="7" t="s">
        <v>535</v>
      </c>
      <c r="E72" s="7"/>
      <c r="F72" s="7"/>
      <c r="G72" s="7"/>
      <c r="H72" s="7" t="s">
        <v>554</v>
      </c>
      <c r="I72" s="7"/>
      <c r="J72" s="7" t="s">
        <v>542</v>
      </c>
      <c r="K72" s="7"/>
      <c r="L72" s="7"/>
      <c r="M72" s="7"/>
      <c r="N72" s="11"/>
      <c r="O72" s="11"/>
      <c r="P72" s="11"/>
      <c r="Q72" s="11"/>
    </row>
    <row r="73" spans="1:20" x14ac:dyDescent="0.25">
      <c r="A73" s="2" t="s">
        <v>103</v>
      </c>
      <c r="B73" s="7">
        <v>2.29</v>
      </c>
      <c r="C73" s="7" t="s">
        <v>529</v>
      </c>
      <c r="D73" s="7" t="s">
        <v>529</v>
      </c>
      <c r="E73" s="7"/>
      <c r="F73" s="7"/>
      <c r="G73" s="7"/>
      <c r="H73" s="7"/>
      <c r="I73" s="7"/>
      <c r="J73" s="7"/>
      <c r="K73" s="7">
        <v>2.42</v>
      </c>
      <c r="L73" s="7"/>
      <c r="M73" s="7"/>
      <c r="N73" s="11"/>
      <c r="O73" s="11"/>
      <c r="P73" s="11"/>
      <c r="Q73" s="11"/>
    </row>
    <row r="74" spans="1:20" x14ac:dyDescent="0.25">
      <c r="A74" s="2" t="s">
        <v>104</v>
      </c>
      <c r="B74" s="7">
        <v>2.09</v>
      </c>
      <c r="C74" s="7" t="s">
        <v>509</v>
      </c>
      <c r="D74" s="7" t="s">
        <v>509</v>
      </c>
      <c r="E74" s="7"/>
      <c r="F74" s="7"/>
      <c r="G74" s="7"/>
      <c r="H74" s="7">
        <v>2.2400000000000002</v>
      </c>
      <c r="I74" s="7" t="s">
        <v>509</v>
      </c>
      <c r="J74" s="7" t="s">
        <v>509</v>
      </c>
      <c r="K74" s="7">
        <v>2.31</v>
      </c>
      <c r="L74" s="7" t="s">
        <v>509</v>
      </c>
      <c r="M74" s="7" t="s">
        <v>509</v>
      </c>
      <c r="N74" s="11"/>
      <c r="O74" s="11"/>
      <c r="P74" s="11"/>
      <c r="Q74" s="11"/>
    </row>
    <row r="75" spans="1:20" x14ac:dyDescent="0.25">
      <c r="A75" s="2" t="s">
        <v>105</v>
      </c>
      <c r="B75" s="7">
        <v>2.4</v>
      </c>
      <c r="C75" s="7" t="s">
        <v>509</v>
      </c>
      <c r="D75" s="7" t="s">
        <v>509</v>
      </c>
      <c r="E75" s="7"/>
      <c r="F75" s="7"/>
      <c r="G75" s="7"/>
      <c r="H75" s="7"/>
      <c r="I75" s="7"/>
      <c r="J75" s="7"/>
      <c r="K75" s="7"/>
      <c r="L75" s="7"/>
      <c r="M75" s="7"/>
      <c r="N75" s="11"/>
      <c r="O75" s="11"/>
      <c r="P75" s="11"/>
      <c r="Q75" s="11"/>
      <c r="R75" s="11"/>
      <c r="S75" s="11"/>
      <c r="T75" s="11"/>
    </row>
    <row r="76" spans="1:20" x14ac:dyDescent="0.25">
      <c r="A76" s="2" t="s">
        <v>106</v>
      </c>
      <c r="B76" s="7"/>
      <c r="C76" s="7"/>
      <c r="D76" s="7"/>
      <c r="E76" s="7">
        <v>2.39</v>
      </c>
      <c r="F76" s="7"/>
      <c r="G76" s="7"/>
      <c r="H76" s="7"/>
      <c r="I76" s="7"/>
      <c r="J76" s="7"/>
      <c r="K76" s="7"/>
      <c r="L76" s="7"/>
      <c r="M76" s="7"/>
      <c r="N76" s="11"/>
      <c r="O76" s="11"/>
      <c r="P76" s="11"/>
      <c r="Q76" s="11"/>
      <c r="R76" s="11"/>
      <c r="S76" s="11"/>
      <c r="T76" s="11"/>
    </row>
    <row r="77" spans="1:20" x14ac:dyDescent="0.25">
      <c r="A77" s="2" t="s">
        <v>107</v>
      </c>
      <c r="B77" s="7"/>
      <c r="C77" s="7"/>
      <c r="D77" s="7"/>
      <c r="E77" s="7">
        <v>2.5</v>
      </c>
      <c r="F77" s="7" t="s">
        <v>574</v>
      </c>
      <c r="G77" s="7"/>
      <c r="H77" s="7"/>
      <c r="I77" s="7"/>
      <c r="J77" s="7"/>
      <c r="K77" s="7"/>
      <c r="L77" s="7"/>
      <c r="M77" s="7"/>
      <c r="N77" s="11"/>
      <c r="O77" s="11"/>
      <c r="P77" s="11"/>
      <c r="Q77" s="11"/>
      <c r="R77" s="11"/>
      <c r="S77" s="11"/>
      <c r="T77" s="11"/>
    </row>
    <row r="78" spans="1:20" x14ac:dyDescent="0.25">
      <c r="A78" s="2" t="s">
        <v>108</v>
      </c>
      <c r="B78" s="7"/>
      <c r="C78" s="7"/>
      <c r="D78" s="7"/>
      <c r="E78" s="7">
        <v>2.42</v>
      </c>
      <c r="F78" s="7" t="s">
        <v>534</v>
      </c>
      <c r="G78" s="7"/>
      <c r="H78" s="7"/>
      <c r="I78" s="7"/>
      <c r="J78" s="7"/>
      <c r="K78" s="7"/>
      <c r="L78" s="7"/>
      <c r="M78" s="7"/>
      <c r="N78" s="11"/>
      <c r="O78" s="11"/>
      <c r="P78" s="11"/>
      <c r="Q78" s="11"/>
      <c r="R78" s="11"/>
      <c r="S78" s="11"/>
      <c r="T78" s="11"/>
    </row>
    <row r="79" spans="1:20" x14ac:dyDescent="0.25">
      <c r="A79" s="2" t="s">
        <v>109</v>
      </c>
      <c r="B79" s="7">
        <v>2.13</v>
      </c>
      <c r="C79" s="7" t="s">
        <v>522</v>
      </c>
      <c r="D79" s="7" t="s">
        <v>509</v>
      </c>
      <c r="E79" s="7">
        <v>2.52</v>
      </c>
      <c r="F79" s="7"/>
      <c r="G79" s="7"/>
      <c r="H79" s="7">
        <v>2.38</v>
      </c>
      <c r="I79" s="7" t="s">
        <v>509</v>
      </c>
      <c r="J79" s="7" t="s">
        <v>509</v>
      </c>
      <c r="K79" s="7">
        <v>2.3199999999999998</v>
      </c>
      <c r="L79" s="7" t="s">
        <v>509</v>
      </c>
      <c r="M79" s="7" t="s">
        <v>509</v>
      </c>
      <c r="N79" s="11"/>
      <c r="O79" s="11"/>
      <c r="P79" s="11"/>
      <c r="Q79" s="11"/>
      <c r="R79" s="11"/>
      <c r="S79" s="11"/>
      <c r="T79" s="11"/>
    </row>
    <row r="80" spans="1:20" x14ac:dyDescent="0.25">
      <c r="A80" s="2" t="s">
        <v>110</v>
      </c>
      <c r="B80" s="7">
        <v>2.38</v>
      </c>
      <c r="C80" s="7" t="s">
        <v>518</v>
      </c>
      <c r="D80" s="7" t="s">
        <v>519</v>
      </c>
      <c r="E80" s="7"/>
      <c r="F80" s="7"/>
      <c r="G80" s="7"/>
      <c r="H80" s="7">
        <v>2.38</v>
      </c>
      <c r="I80" s="7" t="s">
        <v>518</v>
      </c>
      <c r="J80" s="7" t="s">
        <v>539</v>
      </c>
      <c r="K80" s="7"/>
      <c r="L80" s="7"/>
      <c r="M80" s="7"/>
      <c r="N80" s="11"/>
      <c r="O80" s="11"/>
      <c r="P80" s="11"/>
      <c r="Q80" s="11"/>
      <c r="R80" s="11"/>
      <c r="S80" s="11"/>
      <c r="T80" s="11"/>
    </row>
    <row r="81" spans="1:20" x14ac:dyDescent="0.25">
      <c r="A81" s="2" t="s">
        <v>111</v>
      </c>
      <c r="B81" s="7">
        <v>2.36</v>
      </c>
      <c r="C81" s="7" t="s">
        <v>513</v>
      </c>
      <c r="D81" s="7" t="s">
        <v>513</v>
      </c>
      <c r="E81" s="7"/>
      <c r="F81" s="7"/>
      <c r="G81" s="7"/>
      <c r="H81" s="7">
        <v>2.3199999999999998</v>
      </c>
      <c r="I81" s="7"/>
      <c r="J81" s="7"/>
      <c r="K81" s="7">
        <v>2.21</v>
      </c>
      <c r="L81" s="7" t="s">
        <v>518</v>
      </c>
      <c r="M81" s="7" t="s">
        <v>518</v>
      </c>
      <c r="N81" s="11"/>
      <c r="O81" s="11"/>
      <c r="P81" s="11"/>
      <c r="Q81" s="11"/>
      <c r="R81" s="11"/>
      <c r="S81" s="11"/>
      <c r="T81" s="11"/>
    </row>
    <row r="82" spans="1:20" x14ac:dyDescent="0.25">
      <c r="A82" s="2" t="s">
        <v>112</v>
      </c>
      <c r="B82" s="7">
        <v>2.33</v>
      </c>
      <c r="C82" s="7" t="s">
        <v>531</v>
      </c>
      <c r="D82" s="7" t="s">
        <v>532</v>
      </c>
      <c r="E82" s="7"/>
      <c r="F82" s="7"/>
      <c r="G82" s="7"/>
      <c r="H82" s="7">
        <v>2.2799999999999998</v>
      </c>
      <c r="I82" s="7"/>
      <c r="J82" s="7"/>
      <c r="K82" s="7">
        <v>2.27</v>
      </c>
      <c r="L82" s="7"/>
      <c r="M82" s="7" t="s">
        <v>546</v>
      </c>
      <c r="N82" s="11"/>
      <c r="O82" s="11"/>
      <c r="P82" s="11"/>
      <c r="Q82" s="11"/>
      <c r="R82" s="11"/>
      <c r="S82" s="11"/>
      <c r="T82" s="11"/>
    </row>
    <row r="83" spans="1:20" x14ac:dyDescent="0.25">
      <c r="A83" s="2" t="s">
        <v>113</v>
      </c>
      <c r="B83" s="7">
        <v>2.41</v>
      </c>
      <c r="C83" s="7" t="s">
        <v>509</v>
      </c>
      <c r="D83" s="7" t="s">
        <v>509</v>
      </c>
      <c r="E83" s="7"/>
      <c r="F83" s="7"/>
      <c r="G83" s="7"/>
      <c r="H83" s="7"/>
      <c r="I83" s="7"/>
      <c r="J83" s="7"/>
      <c r="K83" s="7">
        <v>2.48</v>
      </c>
      <c r="L83" s="7"/>
      <c r="M83" s="7" t="s">
        <v>547</v>
      </c>
      <c r="N83" s="11"/>
      <c r="O83" s="11"/>
      <c r="P83" s="11"/>
      <c r="Q83" s="11"/>
      <c r="R83" s="11"/>
      <c r="S83" s="11"/>
      <c r="T83" s="11"/>
    </row>
    <row r="84" spans="1:20" x14ac:dyDescent="0.25">
      <c r="A84" s="2" t="s">
        <v>114</v>
      </c>
      <c r="B84" s="7" t="s">
        <v>549</v>
      </c>
      <c r="C84" s="7" t="s">
        <v>509</v>
      </c>
      <c r="D84" s="7" t="s">
        <v>509</v>
      </c>
      <c r="E84" s="7">
        <v>2.2999999999999998</v>
      </c>
      <c r="F84" s="7" t="s">
        <v>571</v>
      </c>
      <c r="G84" s="7" t="s">
        <v>509</v>
      </c>
      <c r="H84" s="7">
        <v>2.2799999999999998</v>
      </c>
      <c r="I84" s="7" t="s">
        <v>538</v>
      </c>
      <c r="J84" s="7" t="s">
        <v>509</v>
      </c>
      <c r="K84" s="7">
        <v>2.2000000000000002</v>
      </c>
      <c r="L84" s="7" t="s">
        <v>538</v>
      </c>
      <c r="M84" s="7" t="s">
        <v>509</v>
      </c>
      <c r="N84" s="11"/>
      <c r="O84" s="11"/>
      <c r="P84" s="11"/>
      <c r="Q84" s="11"/>
      <c r="R84" s="11"/>
      <c r="S84" s="11"/>
      <c r="T84" s="11"/>
    </row>
    <row r="85" spans="1:20" x14ac:dyDescent="0.25">
      <c r="A85" s="2" t="s">
        <v>115</v>
      </c>
      <c r="B85" s="7">
        <v>2.38</v>
      </c>
      <c r="C85" s="7" t="s">
        <v>509</v>
      </c>
      <c r="D85" s="7" t="s">
        <v>509</v>
      </c>
      <c r="E85" s="7"/>
      <c r="F85" s="7"/>
      <c r="G85" s="7"/>
      <c r="H85" s="7">
        <v>2.4500000000000002</v>
      </c>
      <c r="I85" s="7" t="s">
        <v>509</v>
      </c>
      <c r="J85" s="7" t="s">
        <v>509</v>
      </c>
      <c r="K85" s="7"/>
      <c r="L85" s="7"/>
      <c r="M85" s="7"/>
      <c r="N85" s="11"/>
      <c r="O85" s="11"/>
      <c r="P85" s="11"/>
      <c r="Q85" s="11"/>
      <c r="R85" s="11"/>
      <c r="S85" s="11"/>
      <c r="T85" s="11"/>
    </row>
    <row r="86" spans="1:20" x14ac:dyDescent="0.25">
      <c r="A86" s="2" t="s">
        <v>116</v>
      </c>
      <c r="B86" s="7"/>
      <c r="C86" s="7"/>
      <c r="D86" s="7"/>
      <c r="E86" s="7">
        <v>2.44</v>
      </c>
      <c r="F86" s="7"/>
      <c r="G86" s="7"/>
      <c r="H86" s="7"/>
      <c r="I86" s="7"/>
      <c r="J86" s="7"/>
      <c r="K86" s="7"/>
      <c r="L86" s="7"/>
      <c r="M86" s="7"/>
      <c r="N86" s="11"/>
      <c r="O86" s="11"/>
      <c r="P86" s="11"/>
      <c r="Q86" s="11"/>
      <c r="R86" s="11"/>
      <c r="S86" s="11"/>
      <c r="T86" s="11"/>
    </row>
    <row r="87" spans="1:20" x14ac:dyDescent="0.25">
      <c r="A87" s="2" t="s">
        <v>117</v>
      </c>
      <c r="B87" s="7"/>
      <c r="C87" s="7"/>
      <c r="D87" s="7"/>
      <c r="E87" s="7"/>
      <c r="F87" s="7"/>
      <c r="G87" s="7"/>
      <c r="H87" s="7">
        <v>2.57</v>
      </c>
      <c r="I87" s="7"/>
      <c r="J87" s="7" t="s">
        <v>509</v>
      </c>
      <c r="K87" s="7"/>
      <c r="L87" s="7"/>
      <c r="M87" s="7"/>
      <c r="N87" s="11"/>
      <c r="O87" s="11"/>
      <c r="P87" s="11"/>
      <c r="Q87" s="11"/>
      <c r="R87" s="11"/>
      <c r="S87" s="11"/>
      <c r="T87" s="11"/>
    </row>
    <row r="88" spans="1:20" x14ac:dyDescent="0.25">
      <c r="A88" s="2" t="s">
        <v>118</v>
      </c>
      <c r="B88" s="7"/>
      <c r="C88" s="7"/>
      <c r="D88" s="7"/>
      <c r="E88" s="7">
        <v>2.3199999999999998</v>
      </c>
      <c r="F88" s="7"/>
      <c r="G88" s="7"/>
      <c r="H88" s="7"/>
      <c r="I88" s="7"/>
      <c r="J88" s="7"/>
      <c r="K88" s="7"/>
      <c r="L88" s="7"/>
      <c r="M88" s="7"/>
      <c r="N88" s="11"/>
      <c r="O88" s="11"/>
      <c r="P88" s="11"/>
      <c r="Q88" s="11"/>
      <c r="R88" s="11"/>
      <c r="S88" s="11"/>
      <c r="T88" s="11"/>
    </row>
    <row r="89" spans="1:20" x14ac:dyDescent="0.25">
      <c r="A89" s="2" t="s">
        <v>119</v>
      </c>
      <c r="B89" s="7">
        <v>2.41</v>
      </c>
      <c r="C89" s="7" t="s">
        <v>534</v>
      </c>
      <c r="D89" s="7" t="s">
        <v>509</v>
      </c>
      <c r="E89" s="7"/>
      <c r="F89" s="7"/>
      <c r="G89" s="7"/>
      <c r="H89" s="7">
        <v>2.36</v>
      </c>
      <c r="I89" s="7" t="s">
        <v>544</v>
      </c>
      <c r="J89" s="7" t="s">
        <v>527</v>
      </c>
      <c r="K89" s="7">
        <v>2.2799999999999998</v>
      </c>
      <c r="L89" s="7" t="s">
        <v>518</v>
      </c>
      <c r="M89" s="7" t="s">
        <v>509</v>
      </c>
      <c r="N89" s="11"/>
      <c r="O89" s="11"/>
      <c r="P89" s="11"/>
      <c r="Q89" s="11"/>
      <c r="R89" s="11"/>
      <c r="S89" s="11"/>
      <c r="T89" s="11"/>
    </row>
    <row r="90" spans="1:20" x14ac:dyDescent="0.25">
      <c r="A90" s="2" t="s">
        <v>120</v>
      </c>
      <c r="B90" s="7">
        <v>2.2400000000000002</v>
      </c>
      <c r="C90" s="7" t="s">
        <v>510</v>
      </c>
      <c r="D90" s="7" t="s">
        <v>509</v>
      </c>
      <c r="E90" s="7"/>
      <c r="F90" s="7"/>
      <c r="G90" s="7"/>
      <c r="H90" s="7">
        <v>2.39</v>
      </c>
      <c r="I90" s="7" t="s">
        <v>518</v>
      </c>
      <c r="J90" s="7" t="s">
        <v>527</v>
      </c>
      <c r="K90" s="7">
        <v>2.2999999999999998</v>
      </c>
      <c r="L90" s="7" t="s">
        <v>545</v>
      </c>
      <c r="M90" s="7" t="s">
        <v>509</v>
      </c>
      <c r="N90" s="11"/>
      <c r="O90" s="11"/>
      <c r="P90" s="11"/>
      <c r="Q90" s="11"/>
      <c r="R90" s="11"/>
      <c r="S90" s="11"/>
      <c r="T90" s="11"/>
    </row>
    <row r="91" spans="1:20" x14ac:dyDescent="0.25">
      <c r="A91" s="2" t="s">
        <v>121</v>
      </c>
      <c r="B91" s="7">
        <v>2.4409999999999998</v>
      </c>
      <c r="C91" s="7" t="s">
        <v>510</v>
      </c>
      <c r="D91" s="7" t="s">
        <v>509</v>
      </c>
      <c r="E91" s="7"/>
      <c r="F91" s="7"/>
      <c r="G91" s="7"/>
      <c r="H91" s="7">
        <v>2.37</v>
      </c>
      <c r="I91" s="7" t="s">
        <v>518</v>
      </c>
      <c r="J91" s="7" t="s">
        <v>527</v>
      </c>
      <c r="K91" s="7">
        <v>2.42</v>
      </c>
      <c r="L91" s="7" t="s">
        <v>518</v>
      </c>
      <c r="M91" s="7" t="s">
        <v>509</v>
      </c>
      <c r="N91" s="11"/>
      <c r="O91" s="11"/>
      <c r="P91" s="11"/>
      <c r="Q91" s="11"/>
      <c r="R91" s="11"/>
      <c r="S91" s="11"/>
      <c r="T91" s="11"/>
    </row>
    <row r="92" spans="1:20" x14ac:dyDescent="0.25">
      <c r="A92" s="2" t="s">
        <v>122</v>
      </c>
      <c r="B92" s="7">
        <v>2.42</v>
      </c>
      <c r="C92" s="7" t="s">
        <v>512</v>
      </c>
      <c r="D92" s="7" t="s">
        <v>22</v>
      </c>
      <c r="E92" s="7"/>
      <c r="F92" s="7"/>
      <c r="G92" s="7"/>
      <c r="H92" s="7">
        <v>2.35</v>
      </c>
      <c r="I92" s="7"/>
      <c r="J92" s="7" t="s">
        <v>22</v>
      </c>
      <c r="K92" s="7">
        <v>2.35</v>
      </c>
      <c r="L92" s="7" t="s">
        <v>22</v>
      </c>
      <c r="M92" s="7" t="s">
        <v>22</v>
      </c>
      <c r="N92" s="11"/>
      <c r="O92" s="11"/>
      <c r="P92" s="11"/>
      <c r="Q92" s="11"/>
      <c r="R92" s="11"/>
      <c r="S92" s="11"/>
      <c r="T92" s="11"/>
    </row>
    <row r="93" spans="1:20" x14ac:dyDescent="0.25">
      <c r="A93" s="2" t="s">
        <v>123</v>
      </c>
      <c r="B93" s="7">
        <v>2.2799999999999998</v>
      </c>
      <c r="C93" s="7" t="s">
        <v>511</v>
      </c>
      <c r="D93" s="7" t="s">
        <v>22</v>
      </c>
      <c r="E93" s="7"/>
      <c r="F93" s="7"/>
      <c r="G93" s="7"/>
      <c r="H93" s="7">
        <v>2.34</v>
      </c>
      <c r="I93" s="7" t="s">
        <v>541</v>
      </c>
      <c r="J93" s="7" t="s">
        <v>35</v>
      </c>
      <c r="K93" s="7"/>
      <c r="L93" s="7"/>
      <c r="M93" s="7"/>
      <c r="N93" s="11"/>
      <c r="O93" s="11"/>
      <c r="P93" s="11"/>
      <c r="Q93" s="11"/>
      <c r="R93" s="11"/>
      <c r="S93" s="11"/>
      <c r="T93" s="11"/>
    </row>
    <row r="94" spans="1:20" x14ac:dyDescent="0.25">
      <c r="A94" s="2" t="s">
        <v>124</v>
      </c>
      <c r="B94" s="7"/>
      <c r="C94" s="7"/>
      <c r="D94" s="7"/>
      <c r="E94" s="7"/>
      <c r="F94" s="7"/>
      <c r="G94" s="7"/>
      <c r="H94" s="7">
        <v>2.34</v>
      </c>
      <c r="I94" s="7"/>
      <c r="J94" s="7" t="s">
        <v>509</v>
      </c>
      <c r="K94" s="7">
        <v>2.41</v>
      </c>
      <c r="L94" s="7"/>
      <c r="M94" s="7"/>
      <c r="N94" s="11"/>
      <c r="O94" s="11"/>
      <c r="P94" s="11"/>
      <c r="Q94" s="11"/>
      <c r="R94" s="11"/>
      <c r="S94" s="11"/>
      <c r="T94" s="11"/>
    </row>
    <row r="95" spans="1:20" x14ac:dyDescent="0.25">
      <c r="A95" s="2" t="s">
        <v>125</v>
      </c>
      <c r="B95" s="7">
        <v>2.46</v>
      </c>
      <c r="C95" s="7" t="s">
        <v>514</v>
      </c>
      <c r="D95" s="7" t="s">
        <v>19</v>
      </c>
      <c r="E95" s="7"/>
      <c r="F95" s="7"/>
      <c r="G95" s="7"/>
      <c r="H95" s="7">
        <v>2.5</v>
      </c>
      <c r="I95" s="7" t="s">
        <v>266</v>
      </c>
      <c r="J95" s="7" t="s">
        <v>19</v>
      </c>
      <c r="K95" s="7">
        <v>2.4</v>
      </c>
      <c r="L95" s="7" t="s">
        <v>266</v>
      </c>
      <c r="M95" s="7" t="s">
        <v>19</v>
      </c>
      <c r="N95" s="11"/>
      <c r="O95" s="11"/>
      <c r="P95" s="11"/>
      <c r="Q95" s="11"/>
      <c r="R95" s="11"/>
      <c r="S95" s="11"/>
      <c r="T95" s="11"/>
    </row>
    <row r="96" spans="1:20" x14ac:dyDescent="0.25">
      <c r="A96" s="2" t="s">
        <v>126</v>
      </c>
      <c r="B96" s="7">
        <v>2.2999999999999998</v>
      </c>
      <c r="C96" s="7" t="s">
        <v>380</v>
      </c>
      <c r="D96" s="7" t="s">
        <v>381</v>
      </c>
      <c r="E96" s="7"/>
      <c r="F96" s="7"/>
      <c r="G96" s="7"/>
      <c r="H96" s="7"/>
      <c r="I96" s="7"/>
      <c r="J96" s="7"/>
      <c r="K96" s="7"/>
      <c r="L96" s="7"/>
      <c r="M96" s="7"/>
      <c r="N96" s="11"/>
      <c r="O96" s="11"/>
      <c r="P96" s="11"/>
      <c r="Q96" s="11"/>
      <c r="R96" s="11"/>
      <c r="S96" s="11"/>
      <c r="T96" s="11"/>
    </row>
    <row r="97" spans="1:20" x14ac:dyDescent="0.25">
      <c r="A97" s="2" t="s">
        <v>127</v>
      </c>
      <c r="B97" s="7"/>
      <c r="C97" s="7"/>
      <c r="D97" s="7"/>
      <c r="E97" s="7">
        <v>2.4</v>
      </c>
      <c r="F97" s="7" t="s">
        <v>572</v>
      </c>
      <c r="G97" s="7" t="s">
        <v>573</v>
      </c>
      <c r="H97" s="7"/>
      <c r="I97" s="7"/>
      <c r="J97" s="7"/>
      <c r="K97" s="7"/>
      <c r="L97" s="7"/>
      <c r="M97" s="7"/>
      <c r="N97" s="11"/>
      <c r="O97" s="11"/>
      <c r="P97" s="11"/>
      <c r="Q97" s="11"/>
      <c r="R97" s="11"/>
      <c r="S97" s="11"/>
      <c r="T97" s="11"/>
    </row>
    <row r="98" spans="1:20" x14ac:dyDescent="0.25">
      <c r="A98" s="2" t="s">
        <v>128</v>
      </c>
      <c r="B98" s="7">
        <v>2.3199999999999998</v>
      </c>
      <c r="C98" s="7" t="s">
        <v>525</v>
      </c>
      <c r="D98" s="7" t="s">
        <v>381</v>
      </c>
      <c r="E98" s="7"/>
      <c r="F98" s="7"/>
      <c r="G98" s="7"/>
      <c r="H98" s="7">
        <v>2.29</v>
      </c>
      <c r="I98" s="7" t="s">
        <v>525</v>
      </c>
      <c r="J98" s="7" t="s">
        <v>381</v>
      </c>
      <c r="K98" s="7">
        <v>2.6</v>
      </c>
      <c r="L98" s="7" t="s">
        <v>525</v>
      </c>
      <c r="M98" s="7" t="s">
        <v>381</v>
      </c>
      <c r="N98" s="11"/>
      <c r="O98" s="11"/>
      <c r="P98" s="11"/>
      <c r="Q98" s="11"/>
      <c r="R98" s="11"/>
      <c r="S98" s="11"/>
      <c r="T98" s="11"/>
    </row>
    <row r="99" spans="1:20" x14ac:dyDescent="0.25">
      <c r="B99" s="11"/>
      <c r="C99" s="11"/>
      <c r="D99" s="11"/>
      <c r="K99" s="8"/>
      <c r="L99" s="8"/>
      <c r="M99" s="8"/>
      <c r="N99" s="11"/>
      <c r="O99" s="11"/>
      <c r="P99" s="11"/>
      <c r="Q99" s="11"/>
      <c r="R99" s="11"/>
      <c r="S99" s="11"/>
      <c r="T99" s="11"/>
    </row>
  </sheetData>
  <sortState xmlns:xlrd2="http://schemas.microsoft.com/office/spreadsheetml/2017/richdata2" ref="A11:M98">
    <sortCondition ref="A11:A98"/>
  </sortState>
  <conditionalFormatting sqref="B1">
    <cfRule type="cellIs" dxfId="6" priority="4" operator="equal">
      <formula>"000 - template file"</formula>
    </cfRule>
  </conditionalFormatting>
  <conditionalFormatting sqref="B2">
    <cfRule type="cellIs" dxfId="5" priority="5" operator="equal">
      <formula>"Analyte"</formula>
    </cfRule>
  </conditionalFormatting>
  <conditionalFormatting sqref="B3 B9">
    <cfRule type="cellIs" dxfId="4" priority="6" operator="equal">
      <formula>""</formula>
    </cfRule>
  </conditionalFormatting>
  <conditionalFormatting sqref="E38:P52 B11:M98">
    <cfRule type="expression" dxfId="3" priority="7">
      <formula>AND(ISNUMBER(B11*1),NOT(ISNUMBER(B11)),NOT(B11=""))</formula>
    </cfRule>
  </conditionalFormatting>
  <conditionalFormatting sqref="E9">
    <cfRule type="cellIs" dxfId="2" priority="3" operator="equal">
      <formula>""</formula>
    </cfRule>
  </conditionalFormatting>
  <conditionalFormatting sqref="H9">
    <cfRule type="cellIs" dxfId="1" priority="2" operator="equal">
      <formula>""</formula>
    </cfRule>
  </conditionalFormatting>
  <conditionalFormatting sqref="K9">
    <cfRule type="cellIs" dxfId="0" priority="1" operator="equal">
      <formula>""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Au (Fire Assay)</vt:lpstr>
      <vt:lpstr>Au (Aqua Regia)</vt:lpstr>
      <vt:lpstr>Ag</vt:lpstr>
      <vt:lpstr>Cu</vt:lpstr>
      <vt:lpstr>Pb</vt:lpstr>
      <vt:lpstr>Zn</vt:lpstr>
      <vt:lpstr>Ni</vt:lpstr>
      <vt:lpstr>As</vt:lpstr>
      <vt:lpstr>Co</vt:lpstr>
      <vt:lpstr>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dcterms:created xsi:type="dcterms:W3CDTF">2016-07-20T02:23:43Z</dcterms:created>
  <dcterms:modified xsi:type="dcterms:W3CDTF">2026-10-19T04:42:23Z</dcterms:modified>
</cp:coreProperties>
</file>