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codeName="ThisWorkbook"/>
  <mc:AlternateContent xmlns:mc="http://schemas.openxmlformats.org/markup-compatibility/2006">
    <mc:Choice Requires="x15">
      <x15ac:absPath xmlns:x15ac="http://schemas.microsoft.com/office/spreadsheetml/2010/11/ac" url="S:\Standards and Manufactures\Standards\Raw Data\924\"/>
    </mc:Choice>
  </mc:AlternateContent>
  <xr:revisionPtr revIDLastSave="0" documentId="13_ncr:1_{1C5E3C5C-0787-4158-AD11-E5F90F13C0B4}" xr6:coauthVersionLast="47" xr6:coauthVersionMax="47" xr10:uidLastSave="{00000000-0000-0000-0000-000000000000}"/>
  <bookViews>
    <workbookView xWindow="-90" yWindow="0" windowWidth="19380" windowHeight="20970" xr2:uid="{00000000-000D-0000-FFFF-FFFF00000000}"/>
  </bookViews>
  <sheets>
    <sheet name="Au on C" sheetId="3" r:id="rId1"/>
    <sheet name="Ag on C" sheetId="4" r:id="rId2"/>
  </sheets>
  <externalReferences>
    <externalReference r:id="rId3"/>
    <externalReference r:id="rId4"/>
    <externalReference r:id="rId5"/>
  </externalReferences>
  <definedNames>
    <definedName name="_xlnm._FilterDatabase" localSheetId="1" hidden="1">'Ag on C'!$A$10:$D$11</definedName>
    <definedName name="_xlnm._FilterDatabase" localSheetId="0" hidden="1">'Au on C'!$A$10:$D$11</definedName>
    <definedName name="_xt137">'[1]Results Compilation'!#REF!</definedName>
    <definedName name="Ag_Randomised_Report_Result_1">'[2]Summary Au'!#REF!</definedName>
    <definedName name="Ag_Randomised_Report_Result_4">'[2]Summary Au'!#REF!</definedName>
    <definedName name="Ag_Randomised_Report_Result_5">'[2]Summary Au'!#REF!</definedName>
    <definedName name="Ag_Randomised_Report_Result_6">'[2]Summary Au'!#REF!</definedName>
    <definedName name="Ag_Slag___Cupel_Deep_drill_recovery_mg">'[2]A-team'!#REF!</definedName>
    <definedName name="Au_Randomised_Report_Result_1">'[2]Summary Au'!#REF!</definedName>
    <definedName name="Au_Randomised_Report_Result_2">'[2]Summary Au'!#REF!</definedName>
    <definedName name="Au_Randomised_Report_Result_3">'[2]Summary Au'!#REF!</definedName>
    <definedName name="Au_Randomised_Report_Result_4">'[2]Summary Au'!#REF!</definedName>
    <definedName name="Au_Randomised_Report_Result_5">'[2]Summary Au'!#REF!</definedName>
    <definedName name="Au_Randomised_Report_Result_6">'[2]Summary Au'!#REF!</definedName>
    <definedName name="B_team_Total_Ag_g_T">#REF!</definedName>
    <definedName name="B_Team_Total_Au_g_T">#REF!</definedName>
    <definedName name="Client">'[2]Job Info'!#REF!</definedName>
    <definedName name="Date_Received">'[2]Job Info'!#REF!</definedName>
    <definedName name="Laboratory_Reference">'[2]Job Info'!#REF!</definedName>
    <definedName name="S_C_Ag_Corr_Vol__mL">#REF!</definedName>
    <definedName name="S_C_Ag_Correction_ppm_in_14mL_A_Team">#REF!</definedName>
    <definedName name="Sample_1">'[2]Job Info'!$A$14</definedName>
    <definedName name="Sample_10">'[2]Job Info'!$A$23</definedName>
    <definedName name="Sample_11">'[3]Job Info'!$A$24</definedName>
    <definedName name="Sample_12">'[3]Job Info'!$A$25</definedName>
    <definedName name="Sample_13">'[3]Job Info'!$A$26</definedName>
    <definedName name="Sample_14">'[3]Job Info'!$A$27</definedName>
    <definedName name="Sample_15">'[3]Job Info'!$A$28</definedName>
    <definedName name="Sample_16">'[3]Job Info'!$A$29</definedName>
    <definedName name="Sample_17">'[3]Job Info'!$A$30</definedName>
    <definedName name="Sample_18">'[3]Job Info'!$A$31</definedName>
    <definedName name="Sample_19">'[3]Job Info'!$A$32</definedName>
    <definedName name="Sample_2">'[2]Job Info'!$A$15</definedName>
    <definedName name="Sample_20">'[3]Job Info'!$A$33</definedName>
    <definedName name="Sample_21">'[3]Job Info'!$A$34</definedName>
    <definedName name="Sample_22">'[3]Job Info'!$A$35</definedName>
    <definedName name="Sample_3">'[2]Job Info'!$A$16</definedName>
    <definedName name="Sample_4">'[2]Job Info'!$A$17</definedName>
    <definedName name="Sample_5">'[2]Job Info'!$A$18</definedName>
    <definedName name="Sample_6">'[2]Job Info'!$A$19</definedName>
    <definedName name="Sample_7">'[2]Job Info'!$A$20</definedName>
    <definedName name="Sample_8">'[2]Job Info'!$A$21</definedName>
    <definedName name="Sample_9">'[2]Job Info'!$A$22</definedName>
    <definedName name="Sample_Reference">'[2]Job Info'!#REF!</definedName>
    <definedName name="Ship">'[2]Job Info'!#REF!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6" i="4" l="1"/>
  <c r="B5" i="4"/>
  <c r="B4" i="4"/>
  <c r="B6" i="3"/>
  <c r="B5" i="3"/>
  <c r="B4" i="3"/>
  <c r="B7" i="4" l="1"/>
  <c r="B2" i="4" a="1"/>
  <c r="B2" i="4" s="1"/>
  <c r="B1" i="4" a="1"/>
  <c r="B1" i="4" s="1"/>
  <c r="B2" i="3" l="1" a="1"/>
  <c r="B2" i="3" s="1"/>
  <c r="B1" i="3" a="1"/>
  <c r="B1" i="3" s="1"/>
  <c r="B7" i="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<sst xmlns="http://schemas.openxmlformats.org/spreadsheetml/2006/main" count="1021" uniqueCount="229">
  <si>
    <t>Count</t>
  </si>
  <si>
    <t>Average</t>
  </si>
  <si>
    <t>Analyte</t>
  </si>
  <si>
    <t>Standard Deviation</t>
  </si>
  <si>
    <t>Material Code</t>
  </si>
  <si>
    <t>Units</t>
  </si>
  <si>
    <t>95% Confidence Interval</t>
  </si>
  <si>
    <t>Lab</t>
  </si>
  <si>
    <t>Method</t>
  </si>
  <si>
    <t>Reading</t>
  </si>
  <si>
    <t>Result</t>
  </si>
  <si>
    <t>ppm</t>
  </si>
  <si>
    <t>October-2024</t>
  </si>
  <si>
    <t>FA</t>
  </si>
  <si>
    <t>GRAV</t>
  </si>
  <si>
    <t>AD</t>
  </si>
  <si>
    <t>AAS</t>
  </si>
  <si>
    <t>AR</t>
  </si>
  <si>
    <t>PR,AR</t>
  </si>
  <si>
    <t xml:space="preserve">  </t>
  </si>
  <si>
    <t>XRF</t>
  </si>
  <si>
    <t>PR</t>
  </si>
  <si>
    <t>MS</t>
  </si>
  <si>
    <t>ICP</t>
  </si>
  <si>
    <t>ES</t>
  </si>
  <si>
    <t>PR,AD</t>
  </si>
  <si>
    <t>180</t>
  </si>
  <si>
    <t>AAS,GRAV</t>
  </si>
  <si>
    <t>AAS,DIBK</t>
  </si>
  <si>
    <t>AR,FA</t>
  </si>
  <si>
    <t>FA,GF</t>
  </si>
  <si>
    <t>PP</t>
  </si>
  <si>
    <t>4A</t>
  </si>
  <si>
    <t>1A</t>
  </si>
  <si>
    <t>3A</t>
  </si>
  <si>
    <t>PR,4A</t>
  </si>
  <si>
    <t>Lab 1</t>
  </si>
  <si>
    <t>Lab 2</t>
  </si>
  <si>
    <t>Lab 3</t>
  </si>
  <si>
    <t>Lab 4</t>
  </si>
  <si>
    <t>Lab 5</t>
  </si>
  <si>
    <t>Lab 6</t>
  </si>
  <si>
    <t>Lab 7</t>
  </si>
  <si>
    <t>Lab 8</t>
  </si>
  <si>
    <t>Lab 9</t>
  </si>
  <si>
    <t>Lab 10</t>
  </si>
  <si>
    <t>Lab 11</t>
  </si>
  <si>
    <t>Lab 12</t>
  </si>
  <si>
    <t>Lab 13</t>
  </si>
  <si>
    <t>Lab 14</t>
  </si>
  <si>
    <t>Lab 15</t>
  </si>
  <si>
    <t>Lab 16</t>
  </si>
  <si>
    <t>Lab 17</t>
  </si>
  <si>
    <t>Lab 18</t>
  </si>
  <si>
    <t>Lab 19</t>
  </si>
  <si>
    <t>Lab 20</t>
  </si>
  <si>
    <t>Lab 21</t>
  </si>
  <si>
    <t>Lab 22</t>
  </si>
  <si>
    <t>Lab 23</t>
  </si>
  <si>
    <t>Lab 24</t>
  </si>
  <si>
    <t>Lab 25</t>
  </si>
  <si>
    <t>Lab 26</t>
  </si>
  <si>
    <t>Lab 27</t>
  </si>
  <si>
    <t>Lab 28</t>
  </si>
  <si>
    <t>Lab 29</t>
  </si>
  <si>
    <t>Lab 30</t>
  </si>
  <si>
    <t>Lab 31</t>
  </si>
  <si>
    <t>Lab 32</t>
  </si>
  <si>
    <t>Lab 33</t>
  </si>
  <si>
    <t>Lab 34</t>
  </si>
  <si>
    <t>Lab 35</t>
  </si>
  <si>
    <t>Lab 36</t>
  </si>
  <si>
    <t>Lab 37</t>
  </si>
  <si>
    <t>Lab 38</t>
  </si>
  <si>
    <t>Lab 39</t>
  </si>
  <si>
    <t>Lab 40</t>
  </si>
  <si>
    <t>Lab 41</t>
  </si>
  <si>
    <t>Lab 42</t>
  </si>
  <si>
    <t>Lab 43</t>
  </si>
  <si>
    <t>Lab 44</t>
  </si>
  <si>
    <t>Lab 45</t>
  </si>
  <si>
    <t>Lab 46</t>
  </si>
  <si>
    <t>Lab 47</t>
  </si>
  <si>
    <t>Lab 48</t>
  </si>
  <si>
    <t>Lab 49</t>
  </si>
  <si>
    <t>Lab 50</t>
  </si>
  <si>
    <t>Lab 51</t>
  </si>
  <si>
    <t>Lab 52</t>
  </si>
  <si>
    <t>Lab 53</t>
  </si>
  <si>
    <t>Lab 54</t>
  </si>
  <si>
    <t>Lab 55</t>
  </si>
  <si>
    <t>Lab 56</t>
  </si>
  <si>
    <t>Lab 57</t>
  </si>
  <si>
    <t>Lab 58</t>
  </si>
  <si>
    <t>Lab 59</t>
  </si>
  <si>
    <t>Lab 60</t>
  </si>
  <si>
    <t>Lab 61</t>
  </si>
  <si>
    <t>Lab 62</t>
  </si>
  <si>
    <t>Lab 63</t>
  </si>
  <si>
    <t>Lab 64</t>
  </si>
  <si>
    <t>Lab 65</t>
  </si>
  <si>
    <t>Lab 66</t>
  </si>
  <si>
    <t>Lab 67</t>
  </si>
  <si>
    <t>Lab 68</t>
  </si>
  <si>
    <t>Lab 69</t>
  </si>
  <si>
    <t>Lab 70</t>
  </si>
  <si>
    <t>Lab 71</t>
  </si>
  <si>
    <t>Lab 72</t>
  </si>
  <si>
    <t>Lab 73</t>
  </si>
  <si>
    <t>Lab 74</t>
  </si>
  <si>
    <t>Lab 75</t>
  </si>
  <si>
    <t>Lab 76</t>
  </si>
  <si>
    <t>Lab 77</t>
  </si>
  <si>
    <t>Lab 78</t>
  </si>
  <si>
    <t>Lab 79</t>
  </si>
  <si>
    <t>Lab 80</t>
  </si>
  <si>
    <t>Lab 81</t>
  </si>
  <si>
    <t>Lab 82</t>
  </si>
  <si>
    <t>Lab 83</t>
  </si>
  <si>
    <t>Lab 84</t>
  </si>
  <si>
    <t>Lab 85</t>
  </si>
  <si>
    <t>Lab 86</t>
  </si>
  <si>
    <t>Lab 87</t>
  </si>
  <si>
    <t>Lab 88</t>
  </si>
  <si>
    <t>Lab 89</t>
  </si>
  <si>
    <t>Lab 90</t>
  </si>
  <si>
    <t>Lab 91</t>
  </si>
  <si>
    <t>Lab 92</t>
  </si>
  <si>
    <t>Lab 93</t>
  </si>
  <si>
    <t>Lab 94</t>
  </si>
  <si>
    <t>Lab 95</t>
  </si>
  <si>
    <t>Lab 96</t>
  </si>
  <si>
    <t>Lab 97</t>
  </si>
  <si>
    <t>Lab 98</t>
  </si>
  <si>
    <t>Lab 99</t>
  </si>
  <si>
    <t>Lab 100</t>
  </si>
  <si>
    <t>Lab 101</t>
  </si>
  <si>
    <t>Lab 102</t>
  </si>
  <si>
    <t>Lab 103</t>
  </si>
  <si>
    <t>Lab 104</t>
  </si>
  <si>
    <t>Lab 105</t>
  </si>
  <si>
    <t>Lab 106</t>
  </si>
  <si>
    <t>Lab 107</t>
  </si>
  <si>
    <t>Lab 108</t>
  </si>
  <si>
    <t>Lab 109</t>
  </si>
  <si>
    <t>Lab 110</t>
  </si>
  <si>
    <t>Lab 111</t>
  </si>
  <si>
    <t>Lab 112</t>
  </si>
  <si>
    <t>Lab 113</t>
  </si>
  <si>
    <t>Lab 114</t>
  </si>
  <si>
    <t>Lab 115</t>
  </si>
  <si>
    <t>Lab 116</t>
  </si>
  <si>
    <t>Lab 117</t>
  </si>
  <si>
    <t>Lab 118</t>
  </si>
  <si>
    <t>Lab 119</t>
  </si>
  <si>
    <t>Lab 120</t>
  </si>
  <si>
    <t>Lab 121</t>
  </si>
  <si>
    <t>Lab 122</t>
  </si>
  <si>
    <t>Lab 123</t>
  </si>
  <si>
    <t>455</t>
  </si>
  <si>
    <t>Lab 124</t>
  </si>
  <si>
    <t>Lab 125</t>
  </si>
  <si>
    <t>Lab 126</t>
  </si>
  <si>
    <t>Lab 127</t>
  </si>
  <si>
    <t>Lab 128</t>
  </si>
  <si>
    <t>Lab 129</t>
  </si>
  <si>
    <t>Lab 130</t>
  </si>
  <si>
    <t>Lab 131</t>
  </si>
  <si>
    <t>Lab 132</t>
  </si>
  <si>
    <t>Lab 133</t>
  </si>
  <si>
    <t>Lab 134</t>
  </si>
  <si>
    <t>Lab 135</t>
  </si>
  <si>
    <t>Lab 136</t>
  </si>
  <si>
    <t>Lab 137</t>
  </si>
  <si>
    <t>Lab 138</t>
  </si>
  <si>
    <t>Lab 139</t>
  </si>
  <si>
    <t>Lab 140</t>
  </si>
  <si>
    <t>Lab 141</t>
  </si>
  <si>
    <t>Lab 142</t>
  </si>
  <si>
    <t>Lab 143</t>
  </si>
  <si>
    <t>Lab 144</t>
  </si>
  <si>
    <t>Lab 145</t>
  </si>
  <si>
    <t>Lab 146</t>
  </si>
  <si>
    <t>April-2024</t>
  </si>
  <si>
    <t>1575</t>
  </si>
  <si>
    <t>690</t>
  </si>
  <si>
    <t>1145</t>
  </si>
  <si>
    <t>508</t>
  </si>
  <si>
    <t>2418</t>
  </si>
  <si>
    <t>128</t>
  </si>
  <si>
    <t>188</t>
  </si>
  <si>
    <t>456</t>
  </si>
  <si>
    <t>1062</t>
  </si>
  <si>
    <t>3106</t>
  </si>
  <si>
    <t>1774</t>
  </si>
  <si>
    <t>&gt;500</t>
  </si>
  <si>
    <t>481</t>
  </si>
  <si>
    <t>630</t>
  </si>
  <si>
    <t>1211</t>
  </si>
  <si>
    <t>684</t>
  </si>
  <si>
    <t>1190</t>
  </si>
  <si>
    <t>568</t>
  </si>
  <si>
    <t>1058</t>
  </si>
  <si>
    <t>1245</t>
  </si>
  <si>
    <t>1120</t>
  </si>
  <si>
    <t>1169</t>
  </si>
  <si>
    <t>3754</t>
  </si>
  <si>
    <t>1113</t>
  </si>
  <si>
    <t>669</t>
  </si>
  <si>
    <t>1530</t>
  </si>
  <si>
    <t>1553</t>
  </si>
  <si>
    <t>1320</t>
  </si>
  <si>
    <t>935</t>
  </si>
  <si>
    <t>2657</t>
  </si>
  <si>
    <t>863</t>
  </si>
  <si>
    <t>659</t>
  </si>
  <si>
    <t>1409</t>
  </si>
  <si>
    <t>2082</t>
  </si>
  <si>
    <t>1479</t>
  </si>
  <si>
    <t>864</t>
  </si>
  <si>
    <t>1475</t>
  </si>
  <si>
    <t>734</t>
  </si>
  <si>
    <t>2001</t>
  </si>
  <si>
    <t>1087</t>
  </si>
  <si>
    <t>760</t>
  </si>
  <si>
    <t>782</t>
  </si>
  <si>
    <t>850</t>
  </si>
  <si>
    <t>1170</t>
  </si>
  <si>
    <t>2029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</si>
</sst>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2" fillId="0" borderId="0" xfId="0" applyFont="1"/>
    <xf numFmtId="0" fontId="1" fillId="0" borderId="0" xfId="0" applyFont="1"/>
    <xf numFmtId="1" fontId="2" fillId="0" borderId="0" xfId="0" applyNumberFormat="1" applyFont="1" applyAlignment="1">
      <alignment horizontal="centerContinuous"/>
    </xf>
    <xf numFmtId="1" fontId="0" fillId="0" borderId="0" xfId="0" applyNumberFormat="1" applyAlignment="1">
      <alignment horizontal="center"/>
    </xf>
    <xf numFmtId="1" fontId="1" fillId="0" borderId="0" xfId="0" applyNumberFormat="1" applyFont="1" applyAlignment="1">
      <alignment horizontal="center"/>
    </xf>
    <xf numFmtId="1" fontId="2" fillId="0" borderId="0" xfId="0" quotePrefix="1" applyNumberFormat="1" applyFont="1" applyAlignment="1">
      <alignment horizontal="centerContinuous"/>
    </xf>
    <xf numFmtId="1" fontId="1" fillId="0" borderId="0" xfId="0" applyNumberFormat="1" applyFont="1"/>
  </cellXfs>
  <cellStyles count="1">
    <cellStyle name="Normal" xfId="0" builtinId="0"/>
  </cellStyles>
  <dxfs count="10">
    <dxf>
      <fill>
        <patternFill>
          <bgColor rgb="FFFF0000"/>
        </patternFill>
      </fill>
    </dxf>
    <dxf>
      <font>
        <b/>
        <i val="0"/>
        <color theme="0" tint="-0.34998626667073579"/>
      </font>
      <fill>
        <patternFill>
          <bgColor theme="0" tint="-4.9989318521683403E-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theme="0" tint="-0.34998626667073579"/>
      </font>
      <fill>
        <patternFill>
          <bgColor theme="0" tint="-4.9989318521683403E-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ound%20Robin/2016-04/Results%20File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ES\France%20D\LAB\JOBS\Geostats\13543%20Geostats%20Au%20&amp;%20Ag%20large%20templat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LAB/JOBS/Geostats/14253%20Geostats%20Au%20&amp;%20Ag%20large%20template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ettings"/>
      <sheetName val="Number Generator Sheet"/>
      <sheetName val="Sample Numbers"/>
      <sheetName val="Results Compilation"/>
      <sheetName val="Z-Scores"/>
      <sheetName val="Results Entry Sheet"/>
      <sheetName val="NR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ob Info"/>
      <sheetName val="A-team"/>
      <sheetName val="B-team"/>
      <sheetName val="C-team"/>
      <sheetName val="Repeat (2)"/>
      <sheetName val="Repeats"/>
      <sheetName val="Data QC (Repeats)"/>
      <sheetName val="Summary Ag"/>
      <sheetName val="Scaled Ag"/>
      <sheetName val="Moisture Summary"/>
      <sheetName val="Summary Au"/>
      <sheetName val="Moisture Corrected Ag"/>
      <sheetName val="Moisture Corrected Au"/>
      <sheetName val="Silver Report"/>
      <sheetName val="Gold Report"/>
      <sheetName val="Graphs"/>
      <sheetName val="QC "/>
      <sheetName val="Data QC A Team"/>
      <sheetName val="Data QC B Team"/>
      <sheetName val="Data QC Rpt"/>
    </sheetNames>
    <sheetDataSet>
      <sheetData sheetId="0">
        <row r="14">
          <cell r="A14" t="str">
            <v>OKT1001</v>
          </cell>
        </row>
        <row r="15">
          <cell r="A15" t="str">
            <v>OKT1002</v>
          </cell>
        </row>
        <row r="16">
          <cell r="A16" t="str">
            <v>OKT1003</v>
          </cell>
        </row>
        <row r="17">
          <cell r="A17" t="str">
            <v>OKT1004</v>
          </cell>
        </row>
        <row r="18">
          <cell r="A18" t="str">
            <v>OKT1005</v>
          </cell>
        </row>
        <row r="19">
          <cell r="A19" t="str">
            <v>OKT1006</v>
          </cell>
        </row>
        <row r="20">
          <cell r="A20" t="str">
            <v>OKT1007</v>
          </cell>
        </row>
        <row r="21">
          <cell r="A21" t="str">
            <v>OKT1008</v>
          </cell>
        </row>
        <row r="22">
          <cell r="A22" t="str">
            <v>OKT1009</v>
          </cell>
        </row>
        <row r="23">
          <cell r="A23" t="str">
            <v>OKT1010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ob Info"/>
      <sheetName val="A-team"/>
      <sheetName val="B-team"/>
      <sheetName val="C-team"/>
      <sheetName val="Repeats"/>
      <sheetName val="Data QC (Repeats)"/>
      <sheetName val="Summary Ag"/>
      <sheetName val="Scaled Ag"/>
      <sheetName val="Moisture Summary"/>
      <sheetName val="Summary Au"/>
      <sheetName val="Moisture Corrected Ag"/>
      <sheetName val="Moisture Corrected Au"/>
      <sheetName val="Silver Report"/>
      <sheetName val="Gold Report"/>
      <sheetName val="Silver and Gold Report "/>
      <sheetName val="Graphs"/>
      <sheetName val="QC "/>
      <sheetName val="Data QC A Team"/>
      <sheetName val="Data QC B Team"/>
      <sheetName val="Data QC C Team)"/>
    </sheetNames>
    <sheetDataSet>
      <sheetData sheetId="0" refreshError="1">
        <row r="24">
          <cell r="A24" t="str">
            <v>BDT3055</v>
          </cell>
        </row>
        <row r="25">
          <cell r="A25" t="str">
            <v>BDT3056</v>
          </cell>
        </row>
        <row r="26">
          <cell r="A26" t="str">
            <v>BDT3057</v>
          </cell>
        </row>
        <row r="27">
          <cell r="A27" t="str">
            <v>BDT3058</v>
          </cell>
        </row>
        <row r="28">
          <cell r="A28" t="str">
            <v>BDT3059</v>
          </cell>
        </row>
        <row r="29">
          <cell r="A29" t="str">
            <v>BDT3060</v>
          </cell>
        </row>
        <row r="30">
          <cell r="A30" t="str">
            <v>BDT3061</v>
          </cell>
        </row>
        <row r="31">
          <cell r="A31" t="str">
            <v>BDT3062</v>
          </cell>
        </row>
        <row r="32">
          <cell r="A32" t="str">
            <v>BDT3063</v>
          </cell>
        </row>
        <row r="33">
          <cell r="A33" t="str">
            <v>BDT3064</v>
          </cell>
        </row>
        <row r="34">
          <cell r="A34" t="str">
            <v>BDT3065</v>
          </cell>
        </row>
        <row r="35">
          <cell r="A35" t="str">
            <v>BDT3066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2BBAE3-EB28-4ABC-A5A5-52968F4A7743}">
  <sheetPr codeName="Sheet3">
    <tabColor theme="1" tint="0.499984740745262"/>
  </sheetPr>
  <dimension ref="A1:M156"/>
  <sheetViews>
    <sheetView tabSelected="1" zoomScale="85" zoomScaleNormal="70" workbookViewId="0">
      <pane ySplit="10" topLeftCell="A11" activePane="bottomLeft" state="frozenSplit"/>
      <selection activeCell="B6" sqref="B4:B6"/>
      <selection pane="bottomLeft" activeCell="A11" sqref="A11"/>
    </sheetView>
  </sheetViews>
  <sheetFormatPr defaultColWidth="9.1796875" defaultRowHeight="12.5" x14ac:dyDescent="0.25"/>
  <cols>
    <col min="1" max="1" width="23.7265625" style="2" bestFit="1" customWidth="1"/>
    <col min="2" max="4" width="12.7265625" style="5" customWidth="1"/>
    <col min="5" max="7" width="12.7265625" style="7" customWidth="1"/>
    <col min="8" max="16384" width="9.1796875" style="2"/>
  </cols>
  <sheetData>
    <row r="1" spans="1:7" ht="13" x14ac:dyDescent="0.3">
      <c r="A1" s="1" t="s">
        <v>4</v>
      </c>
      <c r="B1" s="3" t="str" cm="1">
        <f t="array" aca="1" ref="B1" ca="1">MID(CELL("filename",A1),FIND("[",CELL("filename",A1))+1,FIND("]", CELL("filename",A1))-FIND("[",CELL("filename",A1))-1-5)</f>
        <v>GLC924-1</v>
      </c>
      <c r="C1" s="3"/>
      <c r="D1" s="3"/>
      <c r="E1" s="3"/>
      <c r="F1" s="3"/>
      <c r="G1" s="3"/>
    </row>
    <row r="2" spans="1:7" ht="13" x14ac:dyDescent="0.3">
      <c r="A2" s="1" t="s">
        <v>2</v>
      </c>
      <c r="B2" s="3" t="str" cm="1">
        <f t="array" aca="1" ref="B2" ca="1">MID(CELL("filename",A1),FIND("]",CELL("filename",A1))+1,255)</f>
        <v>Au on C</v>
      </c>
      <c r="C2" s="3"/>
      <c r="D2" s="3"/>
      <c r="E2" s="3"/>
      <c r="F2" s="3"/>
      <c r="G2" s="3"/>
    </row>
    <row r="3" spans="1:7" ht="13" x14ac:dyDescent="0.3">
      <c r="A3" s="1" t="s">
        <v>5</v>
      </c>
      <c r="B3" s="3" t="s">
        <v>11</v>
      </c>
      <c r="C3" s="3"/>
      <c r="D3" s="3"/>
      <c r="E3" s="3"/>
      <c r="F3" s="3"/>
      <c r="G3" s="3"/>
    </row>
    <row r="4" spans="1:7" ht="13" x14ac:dyDescent="0.3">
      <c r="A4" s="1" t="s">
        <v>1</v>
      </c>
      <c r="B4" s="3">
        <f>AVERAGE(B$11:B$156,E$11:E$156)</f>
        <v>1783.8697544642853</v>
      </c>
      <c r="C4" s="3"/>
      <c r="D4" s="3"/>
      <c r="E4" s="3"/>
      <c r="F4" s="3"/>
      <c r="G4" s="3"/>
    </row>
    <row r="5" spans="1:7" ht="13" x14ac:dyDescent="0.3">
      <c r="A5" s="1" t="s">
        <v>3</v>
      </c>
      <c r="B5" s="3">
        <f>STDEV(B$11:B$156,E$11:E$156)</f>
        <v>72.124788705350525</v>
      </c>
      <c r="C5" s="3"/>
      <c r="D5" s="3"/>
      <c r="E5" s="3"/>
      <c r="F5" s="3"/>
      <c r="G5" s="3"/>
    </row>
    <row r="6" spans="1:7" ht="13" x14ac:dyDescent="0.3">
      <c r="A6" s="1" t="s">
        <v>0</v>
      </c>
      <c r="B6" s="3">
        <f>COUNT(B$11:B$156,E$11:E$156)</f>
        <v>224</v>
      </c>
      <c r="C6" s="3"/>
      <c r="D6" s="3"/>
      <c r="E6" s="3"/>
      <c r="F6" s="3"/>
      <c r="G6" s="3"/>
    </row>
    <row r="7" spans="1:7" ht="13" x14ac:dyDescent="0.3">
      <c r="A7" s="1" t="s">
        <v>6</v>
      </c>
      <c r="B7" s="3">
        <f>TINV(0.05,B6-1)*B5/SQRT(B6-1)</f>
        <v>9.5179538524437159</v>
      </c>
      <c r="C7" s="3"/>
      <c r="D7" s="3"/>
      <c r="E7" s="3"/>
      <c r="F7" s="3"/>
      <c r="G7" s="3"/>
    </row>
    <row r="8" spans="1:7" ht="13" x14ac:dyDescent="0.3">
      <c r="A8" s="1"/>
      <c r="B8" s="3"/>
      <c r="C8" s="3"/>
      <c r="D8" s="3"/>
      <c r="E8" s="3"/>
      <c r="F8" s="3"/>
      <c r="G8" s="3"/>
    </row>
    <row r="9" spans="1:7" ht="13" x14ac:dyDescent="0.3">
      <c r="A9" s="1"/>
      <c r="B9" s="6" t="s">
        <v>12</v>
      </c>
      <c r="C9" s="3"/>
      <c r="D9" s="3"/>
      <c r="E9" s="6" t="s">
        <v>183</v>
      </c>
      <c r="F9" s="3"/>
      <c r="G9" s="3"/>
    </row>
    <row r="10" spans="1:7" ht="13" x14ac:dyDescent="0.3">
      <c r="A10" s="1" t="s">
        <v>7</v>
      </c>
      <c r="B10" s="3" t="s">
        <v>10</v>
      </c>
      <c r="C10" s="3" t="s">
        <v>8</v>
      </c>
      <c r="D10" s="3" t="s">
        <v>9</v>
      </c>
      <c r="E10" s="3" t="s">
        <v>10</v>
      </c>
      <c r="F10" s="3" t="s">
        <v>8</v>
      </c>
      <c r="G10" s="3" t="s">
        <v>9</v>
      </c>
    </row>
    <row r="11" spans="1:7" x14ac:dyDescent="0.25">
      <c r="A11" s="2" t="s">
        <v>36</v>
      </c>
      <c r="B11" s="4">
        <v>1785</v>
      </c>
      <c r="C11" s="4"/>
      <c r="D11" s="4"/>
      <c r="E11" s="4"/>
      <c r="F11" s="4"/>
      <c r="G11" s="4"/>
    </row>
    <row r="12" spans="1:7" x14ac:dyDescent="0.25">
      <c r="A12" s="2" t="s">
        <v>37</v>
      </c>
      <c r="B12" s="4">
        <v>1772</v>
      </c>
      <c r="C12" s="4" t="s">
        <v>13</v>
      </c>
      <c r="D12" s="4" t="s">
        <v>14</v>
      </c>
      <c r="E12" s="4">
        <v>1749</v>
      </c>
      <c r="F12" s="4" t="s">
        <v>13</v>
      </c>
      <c r="G12" s="4" t="s">
        <v>14</v>
      </c>
    </row>
    <row r="13" spans="1:7" x14ac:dyDescent="0.25">
      <c r="A13" s="2" t="s">
        <v>38</v>
      </c>
      <c r="B13" s="4">
        <v>1820</v>
      </c>
      <c r="C13" s="4" t="s">
        <v>13</v>
      </c>
      <c r="D13" s="4" t="s">
        <v>14</v>
      </c>
      <c r="E13" s="4">
        <v>1800</v>
      </c>
      <c r="F13" s="4" t="s">
        <v>13</v>
      </c>
      <c r="G13" s="4" t="s">
        <v>14</v>
      </c>
    </row>
    <row r="14" spans="1:7" x14ac:dyDescent="0.25">
      <c r="A14" s="2" t="s">
        <v>39</v>
      </c>
      <c r="B14" s="4">
        <v>1770.77</v>
      </c>
      <c r="C14" s="4" t="s">
        <v>13</v>
      </c>
      <c r="D14" s="4" t="s">
        <v>14</v>
      </c>
      <c r="E14" s="4">
        <v>1815.79</v>
      </c>
      <c r="F14" s="4" t="s">
        <v>13</v>
      </c>
      <c r="G14" s="4" t="s">
        <v>14</v>
      </c>
    </row>
    <row r="15" spans="1:7" x14ac:dyDescent="0.25">
      <c r="A15" s="2" t="s">
        <v>40</v>
      </c>
      <c r="B15" s="4">
        <v>1840</v>
      </c>
      <c r="C15" s="4" t="s">
        <v>13</v>
      </c>
      <c r="D15" s="4" t="s">
        <v>14</v>
      </c>
      <c r="E15" s="4">
        <v>1830</v>
      </c>
      <c r="F15" s="4" t="s">
        <v>13</v>
      </c>
      <c r="G15" s="4" t="s">
        <v>14</v>
      </c>
    </row>
    <row r="16" spans="1:7" x14ac:dyDescent="0.25">
      <c r="A16" s="2" t="s">
        <v>41</v>
      </c>
      <c r="B16" s="4">
        <v>1680</v>
      </c>
      <c r="C16" s="4" t="s">
        <v>15</v>
      </c>
      <c r="D16" s="4" t="s">
        <v>16</v>
      </c>
      <c r="E16" s="4">
        <v>1652</v>
      </c>
      <c r="F16" s="4" t="s">
        <v>15</v>
      </c>
      <c r="G16" s="4" t="s">
        <v>16</v>
      </c>
    </row>
    <row r="17" spans="1:7" x14ac:dyDescent="0.25">
      <c r="A17" s="2" t="s">
        <v>42</v>
      </c>
      <c r="B17" s="4">
        <v>1802</v>
      </c>
      <c r="C17" s="4" t="s">
        <v>17</v>
      </c>
      <c r="D17" s="4" t="s">
        <v>16</v>
      </c>
      <c r="E17" s="4">
        <v>1805</v>
      </c>
      <c r="F17" s="4" t="s">
        <v>17</v>
      </c>
      <c r="G17" s="4" t="s">
        <v>16</v>
      </c>
    </row>
    <row r="18" spans="1:7" x14ac:dyDescent="0.25">
      <c r="A18" s="2" t="s">
        <v>43</v>
      </c>
      <c r="B18" s="4">
        <v>1810</v>
      </c>
      <c r="C18" s="4" t="s">
        <v>18</v>
      </c>
      <c r="D18" s="4" t="s">
        <v>16</v>
      </c>
      <c r="E18" s="4">
        <v>1770</v>
      </c>
      <c r="F18" s="4" t="s">
        <v>18</v>
      </c>
      <c r="G18" s="4" t="s">
        <v>16</v>
      </c>
    </row>
    <row r="19" spans="1:7" x14ac:dyDescent="0.25">
      <c r="A19" s="2" t="s">
        <v>44</v>
      </c>
      <c r="B19" s="4">
        <v>1895</v>
      </c>
      <c r="C19" s="4"/>
      <c r="D19" s="4" t="s">
        <v>16</v>
      </c>
      <c r="E19" s="4">
        <v>1755</v>
      </c>
      <c r="F19" s="4"/>
      <c r="G19" s="4" t="s">
        <v>16</v>
      </c>
    </row>
    <row r="20" spans="1:7" x14ac:dyDescent="0.25">
      <c r="A20" s="2" t="s">
        <v>45</v>
      </c>
      <c r="B20" s="4">
        <v>1815</v>
      </c>
      <c r="C20" s="4" t="s">
        <v>18</v>
      </c>
      <c r="D20" s="4" t="s">
        <v>16</v>
      </c>
      <c r="E20" s="4">
        <v>1840</v>
      </c>
      <c r="F20" s="4" t="s">
        <v>18</v>
      </c>
      <c r="G20" s="4" t="s">
        <v>16</v>
      </c>
    </row>
    <row r="21" spans="1:7" x14ac:dyDescent="0.25">
      <c r="A21" s="2" t="s">
        <v>46</v>
      </c>
      <c r="B21" s="4">
        <v>1830</v>
      </c>
      <c r="C21" s="4"/>
      <c r="D21" s="4" t="s">
        <v>16</v>
      </c>
      <c r="E21" s="4">
        <v>1800</v>
      </c>
      <c r="F21" s="4"/>
      <c r="G21" s="4" t="s">
        <v>16</v>
      </c>
    </row>
    <row r="22" spans="1:7" x14ac:dyDescent="0.25">
      <c r="A22" s="2" t="s">
        <v>47</v>
      </c>
      <c r="B22" s="4">
        <v>1840</v>
      </c>
      <c r="C22" s="4" t="s">
        <v>17</v>
      </c>
      <c r="D22" s="4" t="s">
        <v>16</v>
      </c>
      <c r="E22" s="4">
        <v>1855</v>
      </c>
      <c r="F22" s="4" t="s">
        <v>17</v>
      </c>
      <c r="G22" s="4" t="s">
        <v>16</v>
      </c>
    </row>
    <row r="23" spans="1:7" x14ac:dyDescent="0.25">
      <c r="A23" s="2" t="s">
        <v>48</v>
      </c>
      <c r="B23" s="4">
        <v>1770.5</v>
      </c>
      <c r="C23" s="4" t="s">
        <v>13</v>
      </c>
      <c r="D23" s="4" t="s">
        <v>14</v>
      </c>
      <c r="E23" s="4">
        <v>1758.5</v>
      </c>
      <c r="F23" s="4" t="s">
        <v>13</v>
      </c>
      <c r="G23" s="4" t="s">
        <v>14</v>
      </c>
    </row>
    <row r="24" spans="1:7" x14ac:dyDescent="0.25">
      <c r="A24" s="2" t="s">
        <v>49</v>
      </c>
      <c r="B24" s="4">
        <v>1710</v>
      </c>
      <c r="C24" s="4"/>
      <c r="D24" s="4" t="s">
        <v>16</v>
      </c>
      <c r="E24" s="4">
        <v>1820</v>
      </c>
      <c r="F24" s="4"/>
      <c r="G24" s="4" t="s">
        <v>16</v>
      </c>
    </row>
    <row r="25" spans="1:7" x14ac:dyDescent="0.25">
      <c r="A25" s="2" t="s">
        <v>50</v>
      </c>
      <c r="B25" s="4">
        <v>1795</v>
      </c>
      <c r="C25" s="4" t="s">
        <v>18</v>
      </c>
      <c r="D25" s="4" t="s">
        <v>16</v>
      </c>
      <c r="E25" s="4">
        <v>1720</v>
      </c>
      <c r="F25" s="4" t="s">
        <v>18</v>
      </c>
      <c r="G25" s="4" t="s">
        <v>16</v>
      </c>
    </row>
    <row r="26" spans="1:7" x14ac:dyDescent="0.25">
      <c r="A26" s="2" t="s">
        <v>51</v>
      </c>
      <c r="B26" s="4">
        <v>1788.45</v>
      </c>
      <c r="C26" s="4" t="s">
        <v>13</v>
      </c>
      <c r="D26" s="4" t="s">
        <v>14</v>
      </c>
      <c r="E26" s="4">
        <v>1773.15</v>
      </c>
      <c r="F26" s="4" t="s">
        <v>13</v>
      </c>
      <c r="G26" s="4" t="s">
        <v>14</v>
      </c>
    </row>
    <row r="27" spans="1:7" x14ac:dyDescent="0.25">
      <c r="A27" s="2" t="s">
        <v>52</v>
      </c>
      <c r="B27" s="4">
        <v>1800.54</v>
      </c>
      <c r="C27" s="4" t="s">
        <v>13</v>
      </c>
      <c r="D27" s="4" t="s">
        <v>16</v>
      </c>
      <c r="E27" s="4"/>
      <c r="F27" s="4"/>
      <c r="G27" s="4"/>
    </row>
    <row r="28" spans="1:7" x14ac:dyDescent="0.25">
      <c r="A28" s="2" t="s">
        <v>53</v>
      </c>
      <c r="B28" s="4">
        <v>1589</v>
      </c>
      <c r="C28" s="4" t="s">
        <v>19</v>
      </c>
      <c r="D28" s="4" t="s">
        <v>16</v>
      </c>
      <c r="E28" s="4" t="s">
        <v>221</v>
      </c>
      <c r="F28" s="4" t="s">
        <v>19</v>
      </c>
      <c r="G28" s="4" t="s">
        <v>16</v>
      </c>
    </row>
    <row r="29" spans="1:7" x14ac:dyDescent="0.25">
      <c r="A29" s="2" t="s">
        <v>54</v>
      </c>
      <c r="B29" s="4">
        <v>1585.7</v>
      </c>
      <c r="C29" s="4" t="s">
        <v>13</v>
      </c>
      <c r="D29" s="4" t="s">
        <v>14</v>
      </c>
      <c r="E29" s="4"/>
      <c r="F29" s="4"/>
      <c r="G29" s="4"/>
    </row>
    <row r="30" spans="1:7" x14ac:dyDescent="0.25">
      <c r="A30" s="2" t="s">
        <v>55</v>
      </c>
      <c r="B30" s="4">
        <v>1784.3</v>
      </c>
      <c r="C30" s="4" t="s">
        <v>13</v>
      </c>
      <c r="D30" s="4" t="s">
        <v>14</v>
      </c>
      <c r="E30" s="4">
        <v>1785.5</v>
      </c>
      <c r="F30" s="4" t="s">
        <v>13</v>
      </c>
      <c r="G30" s="4" t="s">
        <v>14</v>
      </c>
    </row>
    <row r="31" spans="1:7" x14ac:dyDescent="0.25">
      <c r="A31" s="2" t="s">
        <v>56</v>
      </c>
      <c r="B31" s="4"/>
      <c r="C31" s="4"/>
      <c r="D31" s="4"/>
      <c r="E31" s="4">
        <v>1797</v>
      </c>
      <c r="F31" s="4" t="s">
        <v>13</v>
      </c>
      <c r="G31" s="4" t="s">
        <v>14</v>
      </c>
    </row>
    <row r="32" spans="1:7" x14ac:dyDescent="0.25">
      <c r="A32" s="2" t="s">
        <v>57</v>
      </c>
      <c r="B32" s="4">
        <v>1741.07</v>
      </c>
      <c r="C32" s="4" t="s">
        <v>17</v>
      </c>
      <c r="D32" s="4" t="s">
        <v>16</v>
      </c>
      <c r="E32" s="4"/>
      <c r="F32" s="4"/>
      <c r="G32" s="4"/>
    </row>
    <row r="33" spans="1:7" x14ac:dyDescent="0.25">
      <c r="A33" s="2" t="s">
        <v>58</v>
      </c>
      <c r="B33" s="4" t="s">
        <v>214</v>
      </c>
      <c r="C33" s="4" t="s">
        <v>13</v>
      </c>
      <c r="D33" s="4" t="s">
        <v>14</v>
      </c>
      <c r="E33" s="4" t="s">
        <v>224</v>
      </c>
      <c r="F33" s="4" t="s">
        <v>13</v>
      </c>
      <c r="G33" s="4" t="s">
        <v>14</v>
      </c>
    </row>
    <row r="34" spans="1:7" x14ac:dyDescent="0.25">
      <c r="A34" s="2" t="s">
        <v>59</v>
      </c>
      <c r="B34" s="4" t="s">
        <v>209</v>
      </c>
      <c r="C34" s="4" t="s">
        <v>18</v>
      </c>
      <c r="D34" s="4"/>
      <c r="E34" s="4"/>
      <c r="F34" s="4"/>
      <c r="G34" s="4"/>
    </row>
    <row r="35" spans="1:7" x14ac:dyDescent="0.25">
      <c r="A35" s="2" t="s">
        <v>60</v>
      </c>
      <c r="B35" s="4">
        <v>1898</v>
      </c>
      <c r="C35" s="4" t="s">
        <v>13</v>
      </c>
      <c r="D35" s="4" t="s">
        <v>14</v>
      </c>
      <c r="E35" s="4">
        <v>1897</v>
      </c>
      <c r="F35" s="4" t="s">
        <v>13</v>
      </c>
      <c r="G35" s="4" t="s">
        <v>14</v>
      </c>
    </row>
    <row r="36" spans="1:7" x14ac:dyDescent="0.25">
      <c r="A36" s="2" t="s">
        <v>61</v>
      </c>
      <c r="B36" s="4">
        <v>1840</v>
      </c>
      <c r="C36" s="4" t="s">
        <v>21</v>
      </c>
      <c r="D36" s="4" t="s">
        <v>16</v>
      </c>
      <c r="E36" s="4">
        <v>1751</v>
      </c>
      <c r="F36" s="4" t="s">
        <v>21</v>
      </c>
      <c r="G36" s="4" t="s">
        <v>16</v>
      </c>
    </row>
    <row r="37" spans="1:7" x14ac:dyDescent="0.25">
      <c r="A37" s="2" t="s">
        <v>62</v>
      </c>
      <c r="B37" s="4">
        <v>1849</v>
      </c>
      <c r="C37" s="4" t="s">
        <v>13</v>
      </c>
      <c r="D37" s="4" t="s">
        <v>14</v>
      </c>
      <c r="E37" s="4">
        <v>1650</v>
      </c>
      <c r="F37" s="4" t="s">
        <v>13</v>
      </c>
      <c r="G37" s="4" t="s">
        <v>14</v>
      </c>
    </row>
    <row r="38" spans="1:7" x14ac:dyDescent="0.25">
      <c r="A38" s="2" t="s">
        <v>63</v>
      </c>
      <c r="B38" s="4">
        <v>1786</v>
      </c>
      <c r="C38" s="4" t="s">
        <v>13</v>
      </c>
      <c r="D38" s="4" t="s">
        <v>14</v>
      </c>
      <c r="E38" s="4">
        <v>1806</v>
      </c>
      <c r="F38" s="4" t="s">
        <v>13</v>
      </c>
      <c r="G38" s="4" t="s">
        <v>14</v>
      </c>
    </row>
    <row r="39" spans="1:7" x14ac:dyDescent="0.25">
      <c r="A39" s="2" t="s">
        <v>64</v>
      </c>
      <c r="B39" s="4">
        <v>1806</v>
      </c>
      <c r="C39" s="4" t="s">
        <v>13</v>
      </c>
      <c r="D39" s="4" t="s">
        <v>14</v>
      </c>
      <c r="E39" s="4">
        <v>1805</v>
      </c>
      <c r="F39" s="4" t="s">
        <v>13</v>
      </c>
      <c r="G39" s="4" t="s">
        <v>14</v>
      </c>
    </row>
    <row r="40" spans="1:7" x14ac:dyDescent="0.25">
      <c r="A40" s="2" t="s">
        <v>65</v>
      </c>
      <c r="B40" s="4">
        <v>1842</v>
      </c>
      <c r="C40" s="4" t="s">
        <v>13</v>
      </c>
      <c r="D40" s="4" t="s">
        <v>14</v>
      </c>
      <c r="E40" s="4">
        <v>1812.5</v>
      </c>
      <c r="F40" s="4" t="s">
        <v>13</v>
      </c>
      <c r="G40" s="4" t="s">
        <v>14</v>
      </c>
    </row>
    <row r="41" spans="1:7" x14ac:dyDescent="0.25">
      <c r="A41" s="2" t="s">
        <v>66</v>
      </c>
      <c r="B41" s="4"/>
      <c r="C41" s="4"/>
      <c r="D41" s="4"/>
      <c r="E41" s="4">
        <v>1833.47</v>
      </c>
      <c r="F41" s="4" t="s">
        <v>13</v>
      </c>
      <c r="G41" s="4" t="s">
        <v>14</v>
      </c>
    </row>
    <row r="42" spans="1:7" x14ac:dyDescent="0.25">
      <c r="A42" s="2" t="s">
        <v>67</v>
      </c>
      <c r="B42" s="4"/>
      <c r="C42" s="4"/>
      <c r="D42" s="4"/>
      <c r="E42" s="4">
        <v>1805</v>
      </c>
      <c r="F42" s="4" t="s">
        <v>13</v>
      </c>
      <c r="G42" s="4" t="s">
        <v>14</v>
      </c>
    </row>
    <row r="43" spans="1:7" x14ac:dyDescent="0.25">
      <c r="A43" s="2" t="s">
        <v>68</v>
      </c>
      <c r="B43" s="4">
        <v>1904</v>
      </c>
      <c r="C43" s="4" t="s">
        <v>13</v>
      </c>
      <c r="D43" s="4" t="s">
        <v>27</v>
      </c>
      <c r="E43" s="4">
        <v>1907</v>
      </c>
      <c r="F43" s="4" t="s">
        <v>13</v>
      </c>
      <c r="G43" s="4" t="s">
        <v>27</v>
      </c>
    </row>
    <row r="44" spans="1:7" x14ac:dyDescent="0.25">
      <c r="A44" s="2" t="s">
        <v>69</v>
      </c>
      <c r="B44" s="4">
        <v>1829</v>
      </c>
      <c r="C44" s="4" t="s">
        <v>13</v>
      </c>
      <c r="D44" s="4" t="s">
        <v>14</v>
      </c>
      <c r="E44" s="4">
        <v>1730.47</v>
      </c>
      <c r="F44" s="4" t="s">
        <v>13</v>
      </c>
      <c r="G44" s="4" t="s">
        <v>14</v>
      </c>
    </row>
    <row r="45" spans="1:7" x14ac:dyDescent="0.25">
      <c r="A45" s="2" t="s">
        <v>70</v>
      </c>
      <c r="B45" s="4">
        <v>1800</v>
      </c>
      <c r="C45" s="4" t="s">
        <v>13</v>
      </c>
      <c r="D45" s="4" t="s">
        <v>14</v>
      </c>
      <c r="E45" s="4">
        <v>1769</v>
      </c>
      <c r="F45" s="4" t="s">
        <v>13</v>
      </c>
      <c r="G45" s="4" t="s">
        <v>14</v>
      </c>
    </row>
    <row r="46" spans="1:7" x14ac:dyDescent="0.25">
      <c r="A46" s="2" t="s">
        <v>71</v>
      </c>
      <c r="B46" s="4">
        <v>1790</v>
      </c>
      <c r="C46" s="4" t="s">
        <v>13</v>
      </c>
      <c r="D46" s="4" t="s">
        <v>16</v>
      </c>
      <c r="E46" s="4"/>
      <c r="F46" s="4"/>
      <c r="G46" s="4"/>
    </row>
    <row r="47" spans="1:7" x14ac:dyDescent="0.25">
      <c r="A47" s="2" t="s">
        <v>72</v>
      </c>
      <c r="B47" s="4" t="s">
        <v>211</v>
      </c>
      <c r="C47" s="4" t="s">
        <v>13</v>
      </c>
      <c r="D47" s="4" t="s">
        <v>16</v>
      </c>
      <c r="E47" s="4"/>
      <c r="F47" s="4"/>
      <c r="G47" s="4"/>
    </row>
    <row r="48" spans="1:7" x14ac:dyDescent="0.25">
      <c r="A48" s="2" t="s">
        <v>73</v>
      </c>
      <c r="B48" s="4">
        <v>1780</v>
      </c>
      <c r="C48" s="4" t="s">
        <v>18</v>
      </c>
      <c r="D48" s="4" t="s">
        <v>16</v>
      </c>
      <c r="E48" s="4"/>
      <c r="F48" s="4"/>
      <c r="G48" s="4"/>
    </row>
    <row r="49" spans="1:7" x14ac:dyDescent="0.25">
      <c r="A49" s="2" t="s">
        <v>74</v>
      </c>
      <c r="B49" s="4">
        <v>1800</v>
      </c>
      <c r="C49" s="4" t="s">
        <v>13</v>
      </c>
      <c r="D49" s="4" t="s">
        <v>16</v>
      </c>
      <c r="E49" s="4">
        <v>1710.78</v>
      </c>
      <c r="F49" s="4" t="s">
        <v>13</v>
      </c>
      <c r="G49" s="4" t="s">
        <v>16</v>
      </c>
    </row>
    <row r="50" spans="1:7" x14ac:dyDescent="0.25">
      <c r="A50" s="2" t="s">
        <v>75</v>
      </c>
      <c r="B50" s="4">
        <v>1762</v>
      </c>
      <c r="C50" s="4" t="s">
        <v>21</v>
      </c>
      <c r="D50" s="4" t="s">
        <v>16</v>
      </c>
      <c r="E50" s="4">
        <v>1967</v>
      </c>
      <c r="F50" s="4" t="s">
        <v>21</v>
      </c>
      <c r="G50" s="4" t="s">
        <v>16</v>
      </c>
    </row>
    <row r="51" spans="1:7" x14ac:dyDescent="0.25">
      <c r="A51" s="2" t="s">
        <v>76</v>
      </c>
      <c r="B51" s="4">
        <v>1851</v>
      </c>
      <c r="C51" s="4" t="s">
        <v>17</v>
      </c>
      <c r="D51" s="4" t="s">
        <v>16</v>
      </c>
      <c r="E51" s="4">
        <v>1718</v>
      </c>
      <c r="F51" s="4" t="s">
        <v>17</v>
      </c>
      <c r="G51" s="4" t="s">
        <v>16</v>
      </c>
    </row>
    <row r="52" spans="1:7" x14ac:dyDescent="0.25">
      <c r="A52" s="2" t="s">
        <v>77</v>
      </c>
      <c r="B52" s="4">
        <v>1815.91</v>
      </c>
      <c r="C52" s="4"/>
      <c r="D52" s="4"/>
      <c r="E52" s="4">
        <v>1815.92</v>
      </c>
      <c r="F52" s="4"/>
      <c r="G52" s="4"/>
    </row>
    <row r="53" spans="1:7" x14ac:dyDescent="0.25">
      <c r="A53" s="2" t="s">
        <v>78</v>
      </c>
      <c r="B53" s="4">
        <v>1842.98</v>
      </c>
      <c r="C53" s="4" t="s">
        <v>13</v>
      </c>
      <c r="D53" s="4" t="s">
        <v>14</v>
      </c>
      <c r="E53" s="4">
        <v>1843.67</v>
      </c>
      <c r="F53" s="4" t="s">
        <v>13</v>
      </c>
      <c r="G53" s="4" t="s">
        <v>14</v>
      </c>
    </row>
    <row r="54" spans="1:7" x14ac:dyDescent="0.25">
      <c r="A54" s="2" t="s">
        <v>79</v>
      </c>
      <c r="B54" s="4">
        <v>1740</v>
      </c>
      <c r="C54" s="4" t="s">
        <v>18</v>
      </c>
      <c r="D54" s="4" t="s">
        <v>16</v>
      </c>
      <c r="E54" s="4">
        <v>1795</v>
      </c>
      <c r="F54" s="4" t="s">
        <v>18</v>
      </c>
      <c r="G54" s="4" t="s">
        <v>16</v>
      </c>
    </row>
    <row r="55" spans="1:7" x14ac:dyDescent="0.25">
      <c r="A55" s="2" t="s">
        <v>80</v>
      </c>
      <c r="B55" s="4">
        <v>1807.47</v>
      </c>
      <c r="C55" s="4" t="s">
        <v>13</v>
      </c>
      <c r="D55" s="4" t="s">
        <v>14</v>
      </c>
      <c r="E55" s="4"/>
      <c r="F55" s="4"/>
      <c r="G55" s="4"/>
    </row>
    <row r="56" spans="1:7" x14ac:dyDescent="0.25">
      <c r="A56" s="2" t="s">
        <v>81</v>
      </c>
      <c r="B56" s="4">
        <v>1970</v>
      </c>
      <c r="C56" s="4" t="s">
        <v>18</v>
      </c>
      <c r="D56" s="4" t="s">
        <v>23</v>
      </c>
      <c r="E56" s="4">
        <v>1920</v>
      </c>
      <c r="F56" s="4" t="s">
        <v>18</v>
      </c>
      <c r="G56" s="4" t="s">
        <v>23</v>
      </c>
    </row>
    <row r="57" spans="1:7" x14ac:dyDescent="0.25">
      <c r="A57" s="2" t="s">
        <v>82</v>
      </c>
      <c r="B57" s="4">
        <v>1785</v>
      </c>
      <c r="C57" s="4" t="s">
        <v>13</v>
      </c>
      <c r="D57" s="4" t="s">
        <v>14</v>
      </c>
      <c r="E57" s="4">
        <v>1739</v>
      </c>
      <c r="F57" s="4" t="s">
        <v>13</v>
      </c>
      <c r="G57" s="4" t="s">
        <v>14</v>
      </c>
    </row>
    <row r="58" spans="1:7" x14ac:dyDescent="0.25">
      <c r="A58" s="2" t="s">
        <v>83</v>
      </c>
      <c r="B58" s="4"/>
      <c r="C58" s="4"/>
      <c r="D58" s="4"/>
      <c r="E58" s="4">
        <v>1700</v>
      </c>
      <c r="F58" s="4" t="s">
        <v>18</v>
      </c>
      <c r="G58" s="4" t="s">
        <v>24</v>
      </c>
    </row>
    <row r="59" spans="1:7" x14ac:dyDescent="0.25">
      <c r="A59" s="2" t="s">
        <v>84</v>
      </c>
      <c r="B59" s="4">
        <v>1914.07</v>
      </c>
      <c r="C59" s="4" t="s">
        <v>17</v>
      </c>
      <c r="D59" s="4" t="s">
        <v>16</v>
      </c>
      <c r="E59" s="4" t="s">
        <v>228</v>
      </c>
      <c r="F59" s="4" t="s">
        <v>17</v>
      </c>
      <c r="G59" s="4" t="s">
        <v>16</v>
      </c>
    </row>
    <row r="60" spans="1:7" x14ac:dyDescent="0.25">
      <c r="A60" s="2" t="s">
        <v>85</v>
      </c>
      <c r="B60" s="4">
        <v>1821</v>
      </c>
      <c r="C60" s="4" t="s">
        <v>13</v>
      </c>
      <c r="D60" s="4" t="s">
        <v>24</v>
      </c>
      <c r="E60" s="4">
        <v>1822</v>
      </c>
      <c r="F60" s="4" t="s">
        <v>13</v>
      </c>
      <c r="G60" s="4" t="s">
        <v>24</v>
      </c>
    </row>
    <row r="61" spans="1:7" x14ac:dyDescent="0.25">
      <c r="A61" s="2" t="s">
        <v>86</v>
      </c>
      <c r="B61" s="4">
        <v>1891.5</v>
      </c>
      <c r="C61" s="4" t="s">
        <v>18</v>
      </c>
      <c r="D61" s="4" t="s">
        <v>16</v>
      </c>
      <c r="E61" s="4">
        <v>1808</v>
      </c>
      <c r="F61" s="4" t="s">
        <v>18</v>
      </c>
      <c r="G61" s="4" t="s">
        <v>16</v>
      </c>
    </row>
    <row r="62" spans="1:7" x14ac:dyDescent="0.25">
      <c r="A62" s="2" t="s">
        <v>87</v>
      </c>
      <c r="B62" s="4">
        <v>1821</v>
      </c>
      <c r="C62" s="4" t="s">
        <v>25</v>
      </c>
      <c r="D62" s="4" t="s">
        <v>16</v>
      </c>
      <c r="E62" s="4">
        <v>1749</v>
      </c>
      <c r="F62" s="4" t="s">
        <v>25</v>
      </c>
      <c r="G62" s="4" t="s">
        <v>16</v>
      </c>
    </row>
    <row r="63" spans="1:7" x14ac:dyDescent="0.25">
      <c r="A63" s="2" t="s">
        <v>88</v>
      </c>
      <c r="B63" s="4">
        <v>1744</v>
      </c>
      <c r="C63" s="4" t="s">
        <v>18</v>
      </c>
      <c r="D63" s="4" t="s">
        <v>16</v>
      </c>
      <c r="E63" s="4">
        <v>1754</v>
      </c>
      <c r="F63" s="4" t="s">
        <v>18</v>
      </c>
      <c r="G63" s="4" t="s">
        <v>16</v>
      </c>
    </row>
    <row r="64" spans="1:7" x14ac:dyDescent="0.25">
      <c r="A64" s="2" t="s">
        <v>89</v>
      </c>
      <c r="B64" s="4">
        <v>1680</v>
      </c>
      <c r="C64" s="4" t="s">
        <v>17</v>
      </c>
      <c r="D64" s="4"/>
      <c r="E64" s="4"/>
      <c r="F64" s="4"/>
      <c r="G64" s="4"/>
    </row>
    <row r="65" spans="1:13" x14ac:dyDescent="0.25">
      <c r="A65" s="2" t="s">
        <v>90</v>
      </c>
      <c r="B65" s="4">
        <v>1720</v>
      </c>
      <c r="C65" s="4"/>
      <c r="D65" s="4" t="s">
        <v>16</v>
      </c>
      <c r="E65" s="4">
        <v>1708</v>
      </c>
      <c r="F65" s="4"/>
      <c r="G65" s="4" t="s">
        <v>16</v>
      </c>
    </row>
    <row r="66" spans="1:13" x14ac:dyDescent="0.25">
      <c r="A66" s="2" t="s">
        <v>91</v>
      </c>
      <c r="B66" s="4">
        <v>1723</v>
      </c>
      <c r="C66" s="4" t="s">
        <v>13</v>
      </c>
      <c r="D66" s="4" t="s">
        <v>14</v>
      </c>
      <c r="E66" s="4">
        <v>1828</v>
      </c>
      <c r="F66" s="4" t="s">
        <v>13</v>
      </c>
      <c r="G66" s="4" t="s">
        <v>14</v>
      </c>
    </row>
    <row r="67" spans="1:13" x14ac:dyDescent="0.25">
      <c r="A67" s="2" t="s">
        <v>92</v>
      </c>
      <c r="B67" s="4">
        <v>1650</v>
      </c>
      <c r="C67" s="4"/>
      <c r="D67" s="4" t="s">
        <v>16</v>
      </c>
      <c r="E67" s="4">
        <v>1660</v>
      </c>
      <c r="F67" s="4"/>
      <c r="G67" s="4" t="s">
        <v>16</v>
      </c>
    </row>
    <row r="68" spans="1:13" x14ac:dyDescent="0.25">
      <c r="A68" s="2" t="s">
        <v>93</v>
      </c>
      <c r="B68" s="4">
        <v>1717</v>
      </c>
      <c r="C68" s="4" t="s">
        <v>18</v>
      </c>
      <c r="D68" s="4" t="s">
        <v>16</v>
      </c>
      <c r="E68" s="4">
        <v>1614</v>
      </c>
      <c r="F68" s="4" t="s">
        <v>18</v>
      </c>
      <c r="G68" s="4" t="s">
        <v>16</v>
      </c>
    </row>
    <row r="69" spans="1:13" x14ac:dyDescent="0.25">
      <c r="A69" s="2" t="s">
        <v>94</v>
      </c>
      <c r="B69" s="4">
        <v>1781</v>
      </c>
      <c r="C69" s="4" t="s">
        <v>18</v>
      </c>
      <c r="D69" s="4" t="s">
        <v>24</v>
      </c>
      <c r="E69" s="4">
        <v>1809</v>
      </c>
      <c r="F69" s="4" t="s">
        <v>18</v>
      </c>
      <c r="G69" s="4" t="s">
        <v>24</v>
      </c>
      <c r="H69" s="7"/>
      <c r="I69" s="7"/>
      <c r="J69" s="7"/>
    </row>
    <row r="70" spans="1:13" x14ac:dyDescent="0.25">
      <c r="A70" s="2" t="s">
        <v>95</v>
      </c>
      <c r="B70" s="4" t="s">
        <v>212</v>
      </c>
      <c r="C70" s="4" t="s">
        <v>17</v>
      </c>
      <c r="D70" s="4" t="s">
        <v>16</v>
      </c>
      <c r="E70" s="4"/>
      <c r="F70" s="4"/>
      <c r="G70" s="4"/>
      <c r="H70" s="7"/>
      <c r="I70" s="7"/>
      <c r="J70" s="7"/>
    </row>
    <row r="71" spans="1:13" x14ac:dyDescent="0.25">
      <c r="A71" s="2" t="s">
        <v>96</v>
      </c>
      <c r="B71" s="4" t="s">
        <v>213</v>
      </c>
      <c r="C71" s="4"/>
      <c r="D71" s="4"/>
      <c r="E71" s="4">
        <v>1870.7</v>
      </c>
      <c r="F71" s="4"/>
      <c r="G71" s="4"/>
      <c r="H71" s="7"/>
      <c r="I71" s="7"/>
      <c r="J71" s="7"/>
    </row>
    <row r="72" spans="1:13" x14ac:dyDescent="0.25">
      <c r="A72" s="2" t="s">
        <v>97</v>
      </c>
      <c r="B72" s="4">
        <v>1785</v>
      </c>
      <c r="C72" s="4" t="s">
        <v>17</v>
      </c>
      <c r="D72" s="4" t="s">
        <v>16</v>
      </c>
      <c r="E72" s="4">
        <v>1839</v>
      </c>
      <c r="F72" s="4" t="s">
        <v>17</v>
      </c>
      <c r="G72" s="4" t="s">
        <v>16</v>
      </c>
      <c r="H72" s="4"/>
      <c r="I72" s="4"/>
      <c r="J72" s="4"/>
      <c r="K72" s="7"/>
      <c r="L72" s="7"/>
      <c r="M72" s="7"/>
    </row>
    <row r="73" spans="1:13" x14ac:dyDescent="0.25">
      <c r="A73" s="2" t="s">
        <v>98</v>
      </c>
      <c r="B73" s="4">
        <v>1886.97</v>
      </c>
      <c r="C73" s="4" t="s">
        <v>17</v>
      </c>
      <c r="D73" s="4" t="s">
        <v>16</v>
      </c>
      <c r="E73" s="4">
        <v>1933</v>
      </c>
      <c r="F73" s="4" t="s">
        <v>17</v>
      </c>
      <c r="G73" s="4" t="s">
        <v>16</v>
      </c>
      <c r="H73" s="4"/>
      <c r="I73" s="4"/>
      <c r="J73" s="4"/>
      <c r="K73" s="7"/>
      <c r="L73" s="7"/>
      <c r="M73" s="7"/>
    </row>
    <row r="74" spans="1:13" x14ac:dyDescent="0.25">
      <c r="A74" s="2" t="s">
        <v>99</v>
      </c>
      <c r="B74" s="4">
        <v>1822</v>
      </c>
      <c r="C74" s="4" t="s">
        <v>13</v>
      </c>
      <c r="D74" s="4" t="s">
        <v>14</v>
      </c>
      <c r="E74" s="4">
        <v>1813</v>
      </c>
      <c r="F74" s="4" t="s">
        <v>13</v>
      </c>
      <c r="G74" s="4" t="s">
        <v>14</v>
      </c>
      <c r="H74" s="4"/>
      <c r="I74" s="4"/>
      <c r="J74" s="4"/>
      <c r="K74" s="7"/>
      <c r="L74" s="7"/>
      <c r="M74" s="7"/>
    </row>
    <row r="75" spans="1:13" x14ac:dyDescent="0.25">
      <c r="A75" s="2" t="s">
        <v>100</v>
      </c>
      <c r="B75" s="4">
        <v>1745</v>
      </c>
      <c r="C75" s="4" t="s">
        <v>13</v>
      </c>
      <c r="D75" s="4" t="s">
        <v>16</v>
      </c>
      <c r="E75" s="4">
        <v>1775</v>
      </c>
      <c r="F75" s="4" t="s">
        <v>13</v>
      </c>
      <c r="G75" s="4" t="s">
        <v>16</v>
      </c>
      <c r="H75" s="4"/>
      <c r="I75" s="4"/>
      <c r="J75" s="4"/>
      <c r="K75" s="7"/>
      <c r="L75" s="7"/>
      <c r="M75" s="7"/>
    </row>
    <row r="76" spans="1:13" x14ac:dyDescent="0.25">
      <c r="A76" s="2" t="s">
        <v>101</v>
      </c>
      <c r="B76" s="4"/>
      <c r="C76" s="4"/>
      <c r="D76" s="4"/>
      <c r="E76" s="4">
        <v>1826</v>
      </c>
      <c r="F76" s="4" t="s">
        <v>18</v>
      </c>
      <c r="G76" s="4" t="s">
        <v>16</v>
      </c>
      <c r="H76" s="4"/>
      <c r="I76" s="4"/>
      <c r="J76" s="4"/>
      <c r="K76" s="7"/>
      <c r="L76" s="7"/>
      <c r="M76" s="7"/>
    </row>
    <row r="77" spans="1:13" x14ac:dyDescent="0.25">
      <c r="A77" s="2" t="s">
        <v>102</v>
      </c>
      <c r="B77" s="4">
        <v>1676.72</v>
      </c>
      <c r="C77" s="4" t="s">
        <v>13</v>
      </c>
      <c r="D77" s="4" t="s">
        <v>16</v>
      </c>
      <c r="E77" s="4">
        <v>1747</v>
      </c>
      <c r="F77" s="4" t="s">
        <v>13</v>
      </c>
      <c r="G77" s="4" t="s">
        <v>16</v>
      </c>
      <c r="H77" s="4"/>
      <c r="I77" s="4"/>
      <c r="J77" s="4"/>
      <c r="K77" s="7"/>
      <c r="L77" s="7"/>
      <c r="M77" s="7"/>
    </row>
    <row r="78" spans="1:13" x14ac:dyDescent="0.25">
      <c r="A78" s="2" t="s">
        <v>103</v>
      </c>
      <c r="B78" s="4">
        <v>1758</v>
      </c>
      <c r="C78" s="4" t="s">
        <v>13</v>
      </c>
      <c r="D78" s="4" t="s">
        <v>14</v>
      </c>
      <c r="E78" s="4">
        <v>1756</v>
      </c>
      <c r="F78" s="4" t="s">
        <v>13</v>
      </c>
      <c r="G78" s="4" t="s">
        <v>14</v>
      </c>
      <c r="H78" s="4"/>
      <c r="I78" s="4"/>
      <c r="J78" s="4"/>
      <c r="K78" s="7"/>
      <c r="L78" s="7"/>
      <c r="M78" s="7"/>
    </row>
    <row r="79" spans="1:13" x14ac:dyDescent="0.25">
      <c r="A79" s="2" t="s">
        <v>104</v>
      </c>
      <c r="B79" s="4">
        <v>1810</v>
      </c>
      <c r="C79" s="4" t="s">
        <v>13</v>
      </c>
      <c r="D79" s="4" t="s">
        <v>14</v>
      </c>
      <c r="E79" s="4">
        <v>1700</v>
      </c>
      <c r="F79" s="4" t="s">
        <v>13</v>
      </c>
      <c r="G79" s="4" t="s">
        <v>14</v>
      </c>
      <c r="H79" s="4"/>
      <c r="I79" s="4"/>
      <c r="J79" s="4"/>
      <c r="K79" s="7"/>
      <c r="L79" s="7"/>
      <c r="M79" s="7"/>
    </row>
    <row r="80" spans="1:13" x14ac:dyDescent="0.25">
      <c r="A80" s="2" t="s">
        <v>105</v>
      </c>
      <c r="B80" s="4">
        <v>1801</v>
      </c>
      <c r="C80" s="4" t="s">
        <v>13</v>
      </c>
      <c r="D80" s="4" t="s">
        <v>14</v>
      </c>
      <c r="E80" s="4">
        <v>1827</v>
      </c>
      <c r="F80" s="4" t="s">
        <v>13</v>
      </c>
      <c r="G80" s="4" t="s">
        <v>14</v>
      </c>
      <c r="H80" s="4"/>
      <c r="I80" s="4"/>
      <c r="J80" s="4"/>
      <c r="K80" s="7"/>
      <c r="L80" s="7"/>
      <c r="M80" s="7"/>
    </row>
    <row r="81" spans="1:13" x14ac:dyDescent="0.25">
      <c r="A81" s="2" t="s">
        <v>106</v>
      </c>
      <c r="B81" s="4"/>
      <c r="C81" s="4"/>
      <c r="D81" s="4"/>
      <c r="E81" s="4" t="s">
        <v>226</v>
      </c>
      <c r="F81" s="4" t="s">
        <v>13</v>
      </c>
      <c r="G81" s="4" t="s">
        <v>14</v>
      </c>
      <c r="H81" s="4"/>
      <c r="I81" s="4"/>
      <c r="J81" s="4"/>
      <c r="K81" s="7"/>
      <c r="L81" s="7"/>
      <c r="M81" s="7"/>
    </row>
    <row r="82" spans="1:13" x14ac:dyDescent="0.25">
      <c r="A82" s="2" t="s">
        <v>107</v>
      </c>
      <c r="B82" s="4">
        <v>1754</v>
      </c>
      <c r="C82" s="4" t="s">
        <v>13</v>
      </c>
      <c r="D82" s="4" t="s">
        <v>14</v>
      </c>
      <c r="E82" s="4">
        <v>1881</v>
      </c>
      <c r="F82" s="4" t="s">
        <v>13</v>
      </c>
      <c r="G82" s="4" t="s">
        <v>14</v>
      </c>
      <c r="H82" s="4"/>
      <c r="I82" s="4"/>
      <c r="J82" s="4"/>
      <c r="K82" s="7"/>
      <c r="L82" s="7"/>
      <c r="M82" s="7"/>
    </row>
    <row r="83" spans="1:13" x14ac:dyDescent="0.25">
      <c r="A83" s="2" t="s">
        <v>108</v>
      </c>
      <c r="B83" s="4">
        <v>1953</v>
      </c>
      <c r="C83" s="4" t="s">
        <v>18</v>
      </c>
      <c r="D83" s="4" t="s">
        <v>16</v>
      </c>
      <c r="E83" s="4"/>
      <c r="F83" s="4"/>
      <c r="G83" s="4"/>
      <c r="H83" s="4"/>
      <c r="I83" s="4"/>
      <c r="J83" s="4"/>
      <c r="K83" s="7"/>
      <c r="L83" s="7"/>
      <c r="M83" s="7"/>
    </row>
    <row r="84" spans="1:13" x14ac:dyDescent="0.25">
      <c r="A84" s="2" t="s">
        <v>109</v>
      </c>
      <c r="B84" s="4"/>
      <c r="C84" s="4"/>
      <c r="D84" s="4"/>
      <c r="E84" s="4">
        <v>1813</v>
      </c>
      <c r="F84" s="4" t="s">
        <v>18</v>
      </c>
      <c r="G84" s="4" t="s">
        <v>16</v>
      </c>
      <c r="H84" s="4"/>
      <c r="I84" s="4"/>
      <c r="J84" s="4"/>
      <c r="K84" s="7"/>
      <c r="L84" s="7"/>
      <c r="M84" s="7"/>
    </row>
    <row r="85" spans="1:13" x14ac:dyDescent="0.25">
      <c r="A85" s="2" t="s">
        <v>110</v>
      </c>
      <c r="B85" s="4" t="s">
        <v>216</v>
      </c>
      <c r="C85" s="4" t="s">
        <v>18</v>
      </c>
      <c r="D85" s="4" t="s">
        <v>24</v>
      </c>
      <c r="E85" s="4">
        <v>1802</v>
      </c>
      <c r="F85" s="4" t="s">
        <v>18</v>
      </c>
      <c r="G85" s="4" t="s">
        <v>24</v>
      </c>
      <c r="H85" s="4"/>
      <c r="I85" s="4"/>
      <c r="J85" s="4"/>
      <c r="K85" s="7"/>
      <c r="L85" s="7"/>
      <c r="M85" s="7"/>
    </row>
    <row r="86" spans="1:13" x14ac:dyDescent="0.25">
      <c r="A86" s="2" t="s">
        <v>111</v>
      </c>
      <c r="B86" s="4" t="s">
        <v>217</v>
      </c>
      <c r="C86" s="4" t="s">
        <v>17</v>
      </c>
      <c r="D86" s="4" t="s">
        <v>16</v>
      </c>
      <c r="E86" s="4">
        <v>1779</v>
      </c>
      <c r="F86" s="4" t="s">
        <v>17</v>
      </c>
      <c r="G86" s="4" t="s">
        <v>16</v>
      </c>
      <c r="H86" s="4"/>
      <c r="I86" s="4"/>
      <c r="J86" s="4"/>
      <c r="K86" s="7"/>
      <c r="L86" s="7"/>
      <c r="M86" s="7"/>
    </row>
    <row r="87" spans="1:13" x14ac:dyDescent="0.25">
      <c r="A87" s="2" t="s">
        <v>112</v>
      </c>
      <c r="B87" s="4">
        <v>1831.4</v>
      </c>
      <c r="C87" s="4" t="s">
        <v>13</v>
      </c>
      <c r="D87" s="4" t="s">
        <v>14</v>
      </c>
      <c r="E87" s="4">
        <v>1861.8</v>
      </c>
      <c r="F87" s="4" t="s">
        <v>13</v>
      </c>
      <c r="G87" s="4" t="s">
        <v>14</v>
      </c>
      <c r="H87" s="4"/>
      <c r="I87" s="4"/>
      <c r="J87" s="4"/>
      <c r="K87" s="7"/>
      <c r="L87" s="7"/>
      <c r="M87" s="7"/>
    </row>
    <row r="88" spans="1:13" x14ac:dyDescent="0.25">
      <c r="A88" s="2" t="s">
        <v>113</v>
      </c>
      <c r="B88" s="4">
        <v>1900.37</v>
      </c>
      <c r="C88" s="4" t="s">
        <v>17</v>
      </c>
      <c r="D88" s="4" t="s">
        <v>16</v>
      </c>
      <c r="E88" s="4"/>
      <c r="F88" s="4"/>
      <c r="G88" s="4"/>
      <c r="H88" s="4"/>
      <c r="I88" s="4"/>
      <c r="J88" s="4"/>
      <c r="K88" s="7"/>
      <c r="L88" s="7"/>
      <c r="M88" s="7"/>
    </row>
    <row r="89" spans="1:13" x14ac:dyDescent="0.25">
      <c r="A89" s="2" t="s">
        <v>114</v>
      </c>
      <c r="B89" s="4">
        <v>1797.65</v>
      </c>
      <c r="C89" s="4" t="s">
        <v>13</v>
      </c>
      <c r="D89" s="4" t="s">
        <v>14</v>
      </c>
      <c r="E89" s="4">
        <v>1839.01</v>
      </c>
      <c r="F89" s="4" t="s">
        <v>13</v>
      </c>
      <c r="G89" s="4" t="s">
        <v>14</v>
      </c>
      <c r="H89" s="4"/>
      <c r="I89" s="4"/>
      <c r="J89" s="4"/>
      <c r="K89" s="7"/>
      <c r="L89" s="7"/>
      <c r="M89" s="7"/>
    </row>
    <row r="90" spans="1:13" x14ac:dyDescent="0.25">
      <c r="A90" s="2" t="s">
        <v>115</v>
      </c>
      <c r="B90" s="4"/>
      <c r="C90" s="4"/>
      <c r="D90" s="4"/>
      <c r="E90" s="4">
        <v>1696.6</v>
      </c>
      <c r="F90" s="4" t="s">
        <v>18</v>
      </c>
      <c r="G90" s="4" t="s">
        <v>16</v>
      </c>
      <c r="H90" s="4"/>
      <c r="I90" s="4"/>
      <c r="J90" s="4"/>
      <c r="K90" s="7"/>
      <c r="L90" s="7"/>
      <c r="M90" s="7"/>
    </row>
    <row r="91" spans="1:13" x14ac:dyDescent="0.25">
      <c r="A91" s="2" t="s">
        <v>116</v>
      </c>
      <c r="B91" s="4">
        <v>1764.9</v>
      </c>
      <c r="C91" s="4" t="s">
        <v>13</v>
      </c>
      <c r="D91" s="4" t="s">
        <v>14</v>
      </c>
      <c r="E91" s="4">
        <v>1790.7</v>
      </c>
      <c r="F91" s="4" t="s">
        <v>13</v>
      </c>
      <c r="G91" s="4" t="s">
        <v>14</v>
      </c>
      <c r="H91" s="4"/>
      <c r="I91" s="4"/>
      <c r="J91" s="4"/>
      <c r="K91" s="7"/>
      <c r="L91" s="7"/>
      <c r="M91" s="7"/>
    </row>
    <row r="92" spans="1:13" x14ac:dyDescent="0.25">
      <c r="A92" s="2" t="s">
        <v>117</v>
      </c>
      <c r="B92" s="4">
        <v>1850.84</v>
      </c>
      <c r="C92" s="4" t="s">
        <v>17</v>
      </c>
      <c r="D92" s="4" t="s">
        <v>16</v>
      </c>
      <c r="E92" s="4"/>
      <c r="F92" s="4"/>
      <c r="G92" s="4"/>
      <c r="H92" s="4"/>
      <c r="I92" s="4"/>
      <c r="J92" s="4"/>
      <c r="K92" s="7"/>
      <c r="L92" s="7"/>
      <c r="M92" s="7"/>
    </row>
    <row r="93" spans="1:13" x14ac:dyDescent="0.25">
      <c r="A93" s="2" t="s">
        <v>118</v>
      </c>
      <c r="B93" s="4">
        <v>1808.6</v>
      </c>
      <c r="C93" s="4" t="s">
        <v>13</v>
      </c>
      <c r="D93" s="4" t="s">
        <v>14</v>
      </c>
      <c r="E93" s="4">
        <v>1810.6</v>
      </c>
      <c r="F93" s="4" t="s">
        <v>13</v>
      </c>
      <c r="G93" s="4" t="s">
        <v>14</v>
      </c>
      <c r="H93" s="4"/>
      <c r="I93" s="4"/>
      <c r="J93" s="4"/>
      <c r="K93" s="7"/>
      <c r="L93" s="7"/>
      <c r="M93" s="7"/>
    </row>
    <row r="94" spans="1:13" x14ac:dyDescent="0.25">
      <c r="A94" s="2" t="s">
        <v>119</v>
      </c>
      <c r="B94" s="4">
        <v>1670.76</v>
      </c>
      <c r="C94" s="4" t="s">
        <v>18</v>
      </c>
      <c r="D94" s="4" t="s">
        <v>16</v>
      </c>
      <c r="E94" s="4">
        <v>1706</v>
      </c>
      <c r="F94" s="4" t="s">
        <v>18</v>
      </c>
      <c r="G94" s="4" t="s">
        <v>16</v>
      </c>
      <c r="H94" s="4"/>
      <c r="I94" s="4"/>
      <c r="J94" s="4"/>
      <c r="K94" s="7"/>
      <c r="L94" s="7"/>
      <c r="M94" s="7"/>
    </row>
    <row r="95" spans="1:13" x14ac:dyDescent="0.25">
      <c r="A95" s="2" t="s">
        <v>120</v>
      </c>
      <c r="B95" s="4"/>
      <c r="C95" s="4"/>
      <c r="D95" s="4"/>
      <c r="E95" s="4">
        <v>1783</v>
      </c>
      <c r="F95" s="4" t="s">
        <v>13</v>
      </c>
      <c r="G95" s="4" t="s">
        <v>14</v>
      </c>
      <c r="H95" s="4"/>
      <c r="I95" s="4"/>
      <c r="J95" s="4"/>
      <c r="K95" s="7"/>
      <c r="L95" s="7"/>
      <c r="M95" s="7"/>
    </row>
    <row r="96" spans="1:13" x14ac:dyDescent="0.25">
      <c r="A96" s="2" t="s">
        <v>121</v>
      </c>
      <c r="B96" s="4">
        <v>1729</v>
      </c>
      <c r="C96" s="4" t="s">
        <v>13</v>
      </c>
      <c r="D96" s="4" t="s">
        <v>14</v>
      </c>
      <c r="E96" s="4">
        <v>1766</v>
      </c>
      <c r="F96" s="4" t="s">
        <v>13</v>
      </c>
      <c r="G96" s="4" t="s">
        <v>14</v>
      </c>
      <c r="H96" s="4"/>
      <c r="I96" s="4"/>
      <c r="J96" s="4"/>
      <c r="K96" s="7"/>
      <c r="L96" s="7"/>
      <c r="M96" s="7"/>
    </row>
    <row r="97" spans="1:13" x14ac:dyDescent="0.25">
      <c r="A97" s="2" t="s">
        <v>122</v>
      </c>
      <c r="B97" s="4">
        <v>1766</v>
      </c>
      <c r="C97" s="4" t="s">
        <v>18</v>
      </c>
      <c r="D97" s="4" t="s">
        <v>16</v>
      </c>
      <c r="E97" s="4">
        <v>1809</v>
      </c>
      <c r="F97" s="4" t="s">
        <v>18</v>
      </c>
      <c r="G97" s="4" t="s">
        <v>16</v>
      </c>
      <c r="H97" s="4"/>
      <c r="I97" s="4"/>
      <c r="J97" s="4"/>
      <c r="K97" s="7"/>
      <c r="L97" s="7"/>
      <c r="M97" s="7"/>
    </row>
    <row r="98" spans="1:13" x14ac:dyDescent="0.25">
      <c r="A98" s="2" t="s">
        <v>123</v>
      </c>
      <c r="B98" s="4">
        <v>1755</v>
      </c>
      <c r="C98" s="4" t="s">
        <v>18</v>
      </c>
      <c r="D98" s="4" t="s">
        <v>28</v>
      </c>
      <c r="E98" s="4"/>
      <c r="F98" s="4"/>
      <c r="G98" s="4"/>
      <c r="H98" s="4"/>
      <c r="I98" s="4"/>
      <c r="J98" s="4"/>
      <c r="K98" s="7"/>
      <c r="L98" s="7"/>
      <c r="M98" s="7"/>
    </row>
    <row r="99" spans="1:13" x14ac:dyDescent="0.25">
      <c r="A99" s="2" t="s">
        <v>124</v>
      </c>
      <c r="B99" s="4">
        <v>1977</v>
      </c>
      <c r="C99" s="4"/>
      <c r="D99" s="4" t="s">
        <v>20</v>
      </c>
      <c r="E99" s="4"/>
      <c r="F99" s="4"/>
      <c r="G99" s="4"/>
      <c r="H99" s="4"/>
      <c r="I99" s="4"/>
      <c r="J99" s="4"/>
      <c r="K99" s="7"/>
      <c r="L99" s="7"/>
      <c r="M99" s="7"/>
    </row>
    <row r="100" spans="1:13" x14ac:dyDescent="0.25">
      <c r="A100" s="2" t="s">
        <v>125</v>
      </c>
      <c r="B100" s="4"/>
      <c r="C100" s="4"/>
      <c r="D100" s="4"/>
      <c r="E100" s="4" t="s">
        <v>222</v>
      </c>
      <c r="F100" s="4"/>
      <c r="G100" s="4" t="s">
        <v>20</v>
      </c>
      <c r="H100" s="4"/>
      <c r="I100" s="4"/>
      <c r="J100" s="4"/>
      <c r="K100" s="7"/>
      <c r="L100" s="7"/>
      <c r="M100" s="7"/>
    </row>
    <row r="101" spans="1:13" x14ac:dyDescent="0.25">
      <c r="A101" s="2" t="s">
        <v>126</v>
      </c>
      <c r="B101" s="4">
        <v>1780</v>
      </c>
      <c r="C101" s="4" t="s">
        <v>17</v>
      </c>
      <c r="D101" s="4" t="s">
        <v>16</v>
      </c>
      <c r="E101" s="4"/>
      <c r="F101" s="4"/>
      <c r="G101" s="4"/>
      <c r="H101" s="4"/>
      <c r="I101" s="4"/>
      <c r="J101" s="4"/>
      <c r="K101" s="7"/>
      <c r="L101" s="7"/>
      <c r="M101" s="7"/>
    </row>
    <row r="102" spans="1:13" x14ac:dyDescent="0.25">
      <c r="A102" s="2" t="s">
        <v>127</v>
      </c>
      <c r="B102" s="4"/>
      <c r="C102" s="4"/>
      <c r="D102" s="4"/>
      <c r="E102" s="4">
        <v>1700</v>
      </c>
      <c r="F102" s="4" t="s">
        <v>13</v>
      </c>
      <c r="G102" s="4" t="s">
        <v>24</v>
      </c>
      <c r="H102" s="4"/>
      <c r="I102" s="4"/>
      <c r="J102" s="4"/>
      <c r="K102" s="7"/>
      <c r="L102" s="7"/>
      <c r="M102" s="7"/>
    </row>
    <row r="103" spans="1:13" x14ac:dyDescent="0.25">
      <c r="A103" s="2" t="s">
        <v>128</v>
      </c>
      <c r="B103" s="4"/>
      <c r="C103" s="4"/>
      <c r="D103" s="4"/>
      <c r="E103" s="4">
        <v>1806.84</v>
      </c>
      <c r="F103" s="4" t="s">
        <v>13</v>
      </c>
      <c r="G103" s="4" t="s">
        <v>14</v>
      </c>
      <c r="H103" s="4"/>
      <c r="I103" s="4"/>
      <c r="J103" s="4"/>
      <c r="K103" s="7"/>
      <c r="L103" s="7"/>
      <c r="M103" s="7"/>
    </row>
    <row r="104" spans="1:13" x14ac:dyDescent="0.25">
      <c r="A104" s="2" t="s">
        <v>129</v>
      </c>
      <c r="B104" s="4" t="s">
        <v>218</v>
      </c>
      <c r="C104" s="4" t="s">
        <v>18</v>
      </c>
      <c r="D104" s="4" t="s">
        <v>16</v>
      </c>
      <c r="E104" s="4">
        <v>1687</v>
      </c>
      <c r="F104" s="4" t="s">
        <v>18</v>
      </c>
      <c r="G104" s="4" t="s">
        <v>16</v>
      </c>
      <c r="H104" s="4"/>
      <c r="I104" s="4"/>
      <c r="J104" s="4"/>
      <c r="K104" s="7"/>
      <c r="L104" s="7"/>
      <c r="M104" s="7"/>
    </row>
    <row r="105" spans="1:13" x14ac:dyDescent="0.25">
      <c r="A105" s="2" t="s">
        <v>130</v>
      </c>
      <c r="B105" s="4">
        <v>1743.87</v>
      </c>
      <c r="C105" s="4" t="s">
        <v>13</v>
      </c>
      <c r="D105" s="4" t="s">
        <v>14</v>
      </c>
      <c r="E105" s="4" t="s">
        <v>227</v>
      </c>
      <c r="F105" s="4" t="s">
        <v>13</v>
      </c>
      <c r="G105" s="4" t="s">
        <v>14</v>
      </c>
      <c r="H105" s="4"/>
      <c r="I105" s="4"/>
      <c r="J105" s="4"/>
      <c r="K105" s="7"/>
      <c r="L105" s="7"/>
      <c r="M105" s="7"/>
    </row>
    <row r="106" spans="1:13" x14ac:dyDescent="0.25">
      <c r="A106" s="2" t="s">
        <v>131</v>
      </c>
      <c r="B106" s="4">
        <v>1762.5</v>
      </c>
      <c r="C106" s="4" t="s">
        <v>18</v>
      </c>
      <c r="D106" s="4"/>
      <c r="E106" s="4"/>
      <c r="F106" s="4"/>
      <c r="G106" s="4"/>
      <c r="H106" s="4"/>
      <c r="I106" s="4"/>
      <c r="J106" s="4"/>
      <c r="K106" s="7"/>
      <c r="L106" s="7"/>
      <c r="M106" s="7"/>
    </row>
    <row r="107" spans="1:13" x14ac:dyDescent="0.25">
      <c r="A107" s="2" t="s">
        <v>132</v>
      </c>
      <c r="B107" s="4">
        <v>1822</v>
      </c>
      <c r="C107" s="4" t="s">
        <v>13</v>
      </c>
      <c r="D107" s="4" t="s">
        <v>14</v>
      </c>
      <c r="E107" s="4"/>
      <c r="F107" s="4"/>
      <c r="G107" s="4"/>
      <c r="H107" s="4"/>
      <c r="I107" s="4"/>
      <c r="J107" s="4"/>
      <c r="K107" s="7"/>
      <c r="L107" s="7"/>
      <c r="M107" s="7"/>
    </row>
    <row r="108" spans="1:13" x14ac:dyDescent="0.25">
      <c r="A108" s="2" t="s">
        <v>133</v>
      </c>
      <c r="B108" s="4">
        <v>1840.58</v>
      </c>
      <c r="C108" s="4"/>
      <c r="D108" s="4"/>
      <c r="E108" s="4">
        <v>1606.57</v>
      </c>
      <c r="F108" s="4"/>
      <c r="G108" s="4"/>
      <c r="H108" s="4"/>
      <c r="I108" s="4"/>
      <c r="J108" s="4"/>
      <c r="K108" s="7"/>
      <c r="L108" s="7"/>
      <c r="M108" s="7"/>
    </row>
    <row r="109" spans="1:13" x14ac:dyDescent="0.25">
      <c r="A109" s="2" t="s">
        <v>134</v>
      </c>
      <c r="B109" s="4">
        <v>1762</v>
      </c>
      <c r="C109" s="4" t="s">
        <v>13</v>
      </c>
      <c r="D109" s="4" t="s">
        <v>14</v>
      </c>
      <c r="E109" s="4">
        <v>1766</v>
      </c>
      <c r="F109" s="4" t="s">
        <v>13</v>
      </c>
      <c r="G109" s="4" t="s">
        <v>14</v>
      </c>
      <c r="H109" s="4"/>
      <c r="I109" s="4"/>
      <c r="J109" s="4"/>
      <c r="K109" s="7"/>
      <c r="L109" s="7"/>
      <c r="M109" s="7"/>
    </row>
    <row r="110" spans="1:13" x14ac:dyDescent="0.25">
      <c r="A110" s="2" t="s">
        <v>135</v>
      </c>
      <c r="B110" s="4">
        <v>1593</v>
      </c>
      <c r="C110" s="4" t="s">
        <v>15</v>
      </c>
      <c r="D110" s="4" t="s">
        <v>24</v>
      </c>
      <c r="E110" s="4">
        <v>1741</v>
      </c>
      <c r="F110" s="4" t="s">
        <v>15</v>
      </c>
      <c r="G110" s="4" t="s">
        <v>24</v>
      </c>
      <c r="H110" s="4"/>
      <c r="I110" s="4"/>
      <c r="J110" s="4"/>
      <c r="K110" s="7"/>
      <c r="L110" s="7"/>
      <c r="M110" s="7"/>
    </row>
    <row r="111" spans="1:13" x14ac:dyDescent="0.25">
      <c r="A111" s="2" t="s">
        <v>136</v>
      </c>
      <c r="B111" s="4" t="s">
        <v>215</v>
      </c>
      <c r="C111" s="4" t="s">
        <v>13</v>
      </c>
      <c r="D111" s="4" t="s">
        <v>14</v>
      </c>
      <c r="E111" s="4" t="s">
        <v>225</v>
      </c>
      <c r="F111" s="4" t="s">
        <v>13</v>
      </c>
      <c r="G111" s="4" t="s">
        <v>14</v>
      </c>
      <c r="H111" s="4"/>
      <c r="I111" s="4"/>
      <c r="J111" s="4"/>
      <c r="K111" s="7"/>
      <c r="L111" s="7"/>
      <c r="M111" s="7"/>
    </row>
    <row r="112" spans="1:13" x14ac:dyDescent="0.25">
      <c r="A112" s="2" t="s">
        <v>137</v>
      </c>
      <c r="B112" s="4">
        <v>1768</v>
      </c>
      <c r="C112" s="4" t="s">
        <v>13</v>
      </c>
      <c r="D112" s="4" t="s">
        <v>14</v>
      </c>
      <c r="E112" s="4" t="s">
        <v>220</v>
      </c>
      <c r="F112" s="4" t="s">
        <v>13</v>
      </c>
      <c r="G112" s="4" t="s">
        <v>27</v>
      </c>
      <c r="H112" s="4"/>
      <c r="I112" s="4"/>
      <c r="J112" s="4"/>
      <c r="K112" s="7"/>
      <c r="L112" s="7"/>
      <c r="M112" s="7"/>
    </row>
    <row r="113" spans="1:13" x14ac:dyDescent="0.25">
      <c r="A113" s="2" t="s">
        <v>138</v>
      </c>
      <c r="B113" s="4">
        <v>1737</v>
      </c>
      <c r="C113" s="4" t="s">
        <v>18</v>
      </c>
      <c r="D113" s="4" t="s">
        <v>16</v>
      </c>
      <c r="E113" s="4">
        <v>1704</v>
      </c>
      <c r="F113" s="4" t="s">
        <v>18</v>
      </c>
      <c r="G113" s="4" t="s">
        <v>16</v>
      </c>
      <c r="H113" s="4"/>
      <c r="I113" s="4"/>
      <c r="J113" s="4"/>
      <c r="K113" s="7"/>
      <c r="L113" s="7"/>
      <c r="M113" s="7"/>
    </row>
    <row r="114" spans="1:13" x14ac:dyDescent="0.25">
      <c r="A114" s="2" t="s">
        <v>139</v>
      </c>
      <c r="B114" s="4">
        <v>1832.29</v>
      </c>
      <c r="C114" s="4" t="s">
        <v>17</v>
      </c>
      <c r="D114" s="4" t="s">
        <v>16</v>
      </c>
      <c r="E114" s="4">
        <v>1834.91</v>
      </c>
      <c r="F114" s="4" t="s">
        <v>17</v>
      </c>
      <c r="G114" s="4" t="s">
        <v>16</v>
      </c>
      <c r="H114" s="4"/>
      <c r="I114" s="4"/>
      <c r="J114" s="4"/>
      <c r="K114" s="7"/>
      <c r="L114" s="7"/>
      <c r="M114" s="7"/>
    </row>
    <row r="115" spans="1:13" x14ac:dyDescent="0.25">
      <c r="A115" s="2" t="s">
        <v>140</v>
      </c>
      <c r="B115" s="4"/>
      <c r="C115" s="4"/>
      <c r="D115" s="4"/>
      <c r="E115" s="4">
        <v>1763</v>
      </c>
      <c r="F115" s="4" t="s">
        <v>18</v>
      </c>
      <c r="G115" s="4" t="s">
        <v>16</v>
      </c>
      <c r="H115" s="4"/>
      <c r="I115" s="4"/>
      <c r="J115" s="4"/>
      <c r="K115" s="7"/>
      <c r="L115" s="7"/>
      <c r="M115" s="7"/>
    </row>
    <row r="116" spans="1:13" x14ac:dyDescent="0.25">
      <c r="A116" s="2" t="s">
        <v>141</v>
      </c>
      <c r="B116" s="4">
        <v>1754</v>
      </c>
      <c r="C116" s="4" t="s">
        <v>17</v>
      </c>
      <c r="D116" s="4" t="s">
        <v>16</v>
      </c>
      <c r="E116" s="4">
        <v>1802</v>
      </c>
      <c r="F116" s="4" t="s">
        <v>17</v>
      </c>
      <c r="G116" s="4" t="s">
        <v>16</v>
      </c>
      <c r="H116" s="4"/>
      <c r="I116" s="4"/>
      <c r="J116" s="4"/>
      <c r="K116" s="7"/>
      <c r="L116" s="7"/>
      <c r="M116" s="7"/>
    </row>
    <row r="117" spans="1:13" x14ac:dyDescent="0.25">
      <c r="A117" s="2" t="s">
        <v>142</v>
      </c>
      <c r="B117" s="4">
        <v>1818</v>
      </c>
      <c r="C117" s="4" t="s">
        <v>13</v>
      </c>
      <c r="D117" s="4" t="s">
        <v>16</v>
      </c>
      <c r="E117" s="4">
        <v>1747</v>
      </c>
      <c r="F117" s="4" t="s">
        <v>13</v>
      </c>
      <c r="G117" s="4" t="s">
        <v>16</v>
      </c>
      <c r="H117" s="4"/>
      <c r="I117" s="4"/>
      <c r="J117" s="4"/>
      <c r="K117" s="7"/>
      <c r="L117" s="7"/>
      <c r="M117" s="7"/>
    </row>
    <row r="118" spans="1:13" x14ac:dyDescent="0.25">
      <c r="A118" s="2" t="s">
        <v>143</v>
      </c>
      <c r="B118" s="4">
        <v>1740</v>
      </c>
      <c r="C118" s="4" t="s">
        <v>13</v>
      </c>
      <c r="D118" s="4" t="s">
        <v>24</v>
      </c>
      <c r="E118" s="4">
        <v>1740</v>
      </c>
      <c r="F118" s="4" t="s">
        <v>13</v>
      </c>
      <c r="G118" s="4" t="s">
        <v>24</v>
      </c>
      <c r="H118" s="4"/>
      <c r="I118" s="4"/>
      <c r="J118" s="4"/>
      <c r="K118" s="7"/>
      <c r="L118" s="7"/>
      <c r="M118" s="7"/>
    </row>
    <row r="119" spans="1:13" x14ac:dyDescent="0.25">
      <c r="A119" s="2" t="s">
        <v>144</v>
      </c>
      <c r="B119" s="4">
        <v>1737</v>
      </c>
      <c r="C119" s="4" t="s">
        <v>17</v>
      </c>
      <c r="D119" s="4" t="s">
        <v>16</v>
      </c>
      <c r="E119" s="4"/>
      <c r="F119" s="4"/>
      <c r="G119" s="4"/>
      <c r="H119" s="4"/>
      <c r="I119" s="4"/>
      <c r="J119" s="4"/>
      <c r="K119" s="7"/>
      <c r="L119" s="7"/>
      <c r="M119" s="7"/>
    </row>
    <row r="120" spans="1:13" x14ac:dyDescent="0.25">
      <c r="A120" s="2" t="s">
        <v>145</v>
      </c>
      <c r="B120" s="4">
        <v>1753.65</v>
      </c>
      <c r="C120" s="4" t="s">
        <v>17</v>
      </c>
      <c r="D120" s="4"/>
      <c r="E120" s="4">
        <v>1782.88</v>
      </c>
      <c r="F120" s="4" t="s">
        <v>17</v>
      </c>
      <c r="G120" s="4"/>
      <c r="H120" s="4"/>
      <c r="I120" s="4"/>
      <c r="J120" s="4"/>
      <c r="K120" s="7"/>
      <c r="L120" s="7"/>
      <c r="M120" s="7"/>
    </row>
    <row r="121" spans="1:13" x14ac:dyDescent="0.25">
      <c r="A121" s="2" t="s">
        <v>146</v>
      </c>
      <c r="B121" s="4">
        <v>1703.3</v>
      </c>
      <c r="C121" s="4" t="s">
        <v>18</v>
      </c>
      <c r="D121" s="4" t="s">
        <v>16</v>
      </c>
      <c r="E121" s="4">
        <v>1783</v>
      </c>
      <c r="F121" s="4" t="s">
        <v>18</v>
      </c>
      <c r="G121" s="4" t="s">
        <v>16</v>
      </c>
      <c r="H121" s="4"/>
      <c r="I121" s="4"/>
      <c r="J121" s="4"/>
      <c r="K121" s="7"/>
      <c r="L121" s="7"/>
      <c r="M121" s="7"/>
    </row>
    <row r="122" spans="1:13" x14ac:dyDescent="0.25">
      <c r="A122" s="2" t="s">
        <v>147</v>
      </c>
      <c r="B122" s="4">
        <v>1710</v>
      </c>
      <c r="C122" s="4" t="s">
        <v>25</v>
      </c>
      <c r="D122" s="4"/>
      <c r="E122" s="4">
        <v>1624</v>
      </c>
      <c r="F122" s="4" t="s">
        <v>25</v>
      </c>
      <c r="G122" s="4"/>
      <c r="H122" s="4"/>
      <c r="I122" s="4"/>
      <c r="J122" s="4"/>
      <c r="K122" s="7"/>
      <c r="L122" s="7"/>
      <c r="M122" s="7"/>
    </row>
    <row r="123" spans="1:13" x14ac:dyDescent="0.25">
      <c r="A123" s="2" t="s">
        <v>148</v>
      </c>
      <c r="B123" s="4">
        <v>1725</v>
      </c>
      <c r="C123" s="4" t="s">
        <v>18</v>
      </c>
      <c r="D123" s="4" t="s">
        <v>16</v>
      </c>
      <c r="E123" s="4">
        <v>1947.73</v>
      </c>
      <c r="F123" s="4" t="s">
        <v>18</v>
      </c>
      <c r="G123" s="4" t="s">
        <v>16</v>
      </c>
      <c r="H123" s="4"/>
      <c r="I123" s="4"/>
      <c r="J123" s="4"/>
      <c r="K123" s="7"/>
      <c r="L123" s="7"/>
      <c r="M123" s="7"/>
    </row>
    <row r="124" spans="1:13" x14ac:dyDescent="0.25">
      <c r="A124" s="2" t="s">
        <v>149</v>
      </c>
      <c r="B124" s="4"/>
      <c r="C124" s="4"/>
      <c r="D124" s="4"/>
      <c r="E124" s="4">
        <v>1648</v>
      </c>
      <c r="F124" s="4" t="s">
        <v>18</v>
      </c>
      <c r="G124" s="4" t="s">
        <v>16</v>
      </c>
      <c r="H124" s="4"/>
      <c r="I124" s="4"/>
      <c r="J124" s="4"/>
      <c r="K124" s="7"/>
      <c r="L124" s="7"/>
      <c r="M124" s="7"/>
    </row>
    <row r="125" spans="1:13" x14ac:dyDescent="0.25">
      <c r="A125" s="2" t="s">
        <v>150</v>
      </c>
      <c r="B125" s="4" t="s">
        <v>219</v>
      </c>
      <c r="C125" s="4" t="s">
        <v>13</v>
      </c>
      <c r="D125" s="4" t="s">
        <v>14</v>
      </c>
      <c r="E125" s="4">
        <v>1789</v>
      </c>
      <c r="F125" s="4" t="s">
        <v>13</v>
      </c>
      <c r="G125" s="4" t="s">
        <v>14</v>
      </c>
      <c r="H125" s="4"/>
      <c r="I125" s="4"/>
      <c r="J125" s="4"/>
      <c r="K125" s="7"/>
      <c r="L125" s="7"/>
      <c r="M125" s="7"/>
    </row>
    <row r="126" spans="1:13" x14ac:dyDescent="0.25">
      <c r="A126" s="2" t="s">
        <v>151</v>
      </c>
      <c r="B126" s="4">
        <v>1668.5</v>
      </c>
      <c r="C126" s="4" t="s">
        <v>13</v>
      </c>
      <c r="D126" s="4" t="s">
        <v>16</v>
      </c>
      <c r="E126" s="4">
        <v>1798.8</v>
      </c>
      <c r="F126" s="4" t="s">
        <v>13</v>
      </c>
      <c r="G126" s="4" t="s">
        <v>16</v>
      </c>
      <c r="H126" s="4"/>
      <c r="I126" s="4"/>
      <c r="J126" s="4"/>
      <c r="K126" s="7"/>
      <c r="L126" s="7"/>
      <c r="M126" s="7"/>
    </row>
    <row r="127" spans="1:13" x14ac:dyDescent="0.25">
      <c r="A127" s="2" t="s">
        <v>152</v>
      </c>
      <c r="B127" s="4">
        <v>1793</v>
      </c>
      <c r="C127" s="4" t="s">
        <v>13</v>
      </c>
      <c r="D127" s="4" t="s">
        <v>16</v>
      </c>
      <c r="E127" s="4"/>
      <c r="F127" s="4"/>
      <c r="G127" s="4"/>
      <c r="H127" s="4"/>
      <c r="I127" s="4"/>
      <c r="J127" s="4"/>
      <c r="K127" s="7"/>
      <c r="L127" s="7"/>
      <c r="M127" s="7"/>
    </row>
    <row r="128" spans="1:13" x14ac:dyDescent="0.25">
      <c r="A128" s="2" t="s">
        <v>153</v>
      </c>
      <c r="B128" s="4">
        <v>1730</v>
      </c>
      <c r="C128" s="4" t="s">
        <v>18</v>
      </c>
      <c r="D128" s="4" t="s">
        <v>16</v>
      </c>
      <c r="E128" s="4">
        <v>1690</v>
      </c>
      <c r="F128" s="4" t="s">
        <v>18</v>
      </c>
      <c r="G128" s="4" t="s">
        <v>16</v>
      </c>
      <c r="H128" s="4"/>
      <c r="I128" s="4"/>
      <c r="J128" s="4"/>
      <c r="K128" s="7"/>
      <c r="L128" s="7"/>
      <c r="M128" s="7"/>
    </row>
    <row r="129" spans="1:13" x14ac:dyDescent="0.25">
      <c r="A129" s="2" t="s">
        <v>154</v>
      </c>
      <c r="B129" s="4">
        <v>1678</v>
      </c>
      <c r="C129" s="4" t="s">
        <v>13</v>
      </c>
      <c r="D129" s="4" t="s">
        <v>16</v>
      </c>
      <c r="E129" s="4"/>
      <c r="F129" s="4"/>
      <c r="G129" s="4"/>
      <c r="H129" s="4"/>
      <c r="I129" s="4"/>
      <c r="J129" s="4"/>
      <c r="K129" s="7"/>
      <c r="L129" s="7"/>
      <c r="M129" s="7"/>
    </row>
    <row r="130" spans="1:13" x14ac:dyDescent="0.25">
      <c r="A130" s="2" t="s">
        <v>155</v>
      </c>
      <c r="B130" s="4">
        <v>1814.6</v>
      </c>
      <c r="C130" s="4" t="s">
        <v>18</v>
      </c>
      <c r="D130" s="4" t="s">
        <v>16</v>
      </c>
      <c r="E130" s="4">
        <v>1695</v>
      </c>
      <c r="F130" s="4" t="s">
        <v>18</v>
      </c>
      <c r="G130" s="4" t="s">
        <v>16</v>
      </c>
      <c r="H130" s="4"/>
      <c r="I130" s="4"/>
      <c r="J130" s="4"/>
      <c r="K130" s="7"/>
      <c r="L130" s="7"/>
      <c r="M130" s="7"/>
    </row>
    <row r="131" spans="1:13" x14ac:dyDescent="0.25">
      <c r="A131" s="2" t="s">
        <v>156</v>
      </c>
      <c r="B131" s="4">
        <v>1700</v>
      </c>
      <c r="C131" s="4" t="s">
        <v>18</v>
      </c>
      <c r="D131" s="4" t="s">
        <v>16</v>
      </c>
      <c r="E131" s="4">
        <v>1710</v>
      </c>
      <c r="F131" s="4" t="s">
        <v>18</v>
      </c>
      <c r="G131" s="4" t="s">
        <v>16</v>
      </c>
      <c r="H131" s="4"/>
      <c r="I131" s="4"/>
      <c r="J131" s="4"/>
      <c r="K131" s="7"/>
      <c r="L131" s="7"/>
      <c r="M131" s="7"/>
    </row>
    <row r="132" spans="1:13" x14ac:dyDescent="0.25">
      <c r="A132" s="2" t="s">
        <v>157</v>
      </c>
      <c r="B132" s="4">
        <v>1740</v>
      </c>
      <c r="C132" s="4" t="s">
        <v>18</v>
      </c>
      <c r="D132" s="4" t="s">
        <v>16</v>
      </c>
      <c r="E132" s="4">
        <v>1810</v>
      </c>
      <c r="F132" s="4" t="s">
        <v>18</v>
      </c>
      <c r="G132" s="4" t="s">
        <v>16</v>
      </c>
      <c r="H132" s="4"/>
      <c r="I132" s="4"/>
      <c r="J132" s="4"/>
      <c r="K132" s="7"/>
      <c r="L132" s="7"/>
      <c r="M132" s="7"/>
    </row>
    <row r="133" spans="1:13" x14ac:dyDescent="0.25">
      <c r="A133" s="2" t="s">
        <v>158</v>
      </c>
      <c r="B133" s="4">
        <v>1929</v>
      </c>
      <c r="C133" s="4" t="s">
        <v>17</v>
      </c>
      <c r="D133" s="4" t="s">
        <v>16</v>
      </c>
      <c r="E133" s="4"/>
      <c r="F133" s="4"/>
      <c r="G133" s="4"/>
      <c r="H133" s="4"/>
      <c r="I133" s="4"/>
      <c r="J133" s="4"/>
      <c r="K133" s="7"/>
      <c r="L133" s="7"/>
      <c r="M133" s="7"/>
    </row>
    <row r="134" spans="1:13" x14ac:dyDescent="0.25">
      <c r="A134" s="2" t="s">
        <v>160</v>
      </c>
      <c r="B134" s="4">
        <v>1746</v>
      </c>
      <c r="C134" s="4" t="s">
        <v>18</v>
      </c>
      <c r="D134" s="4" t="s">
        <v>16</v>
      </c>
      <c r="E134" s="4">
        <v>1861</v>
      </c>
      <c r="F134" s="4" t="s">
        <v>13</v>
      </c>
      <c r="G134" s="4" t="s">
        <v>14</v>
      </c>
      <c r="H134" s="4"/>
      <c r="I134" s="4"/>
      <c r="J134" s="4"/>
      <c r="K134" s="7"/>
      <c r="L134" s="7"/>
      <c r="M134" s="7"/>
    </row>
    <row r="135" spans="1:13" x14ac:dyDescent="0.25">
      <c r="A135" s="2" t="s">
        <v>161</v>
      </c>
      <c r="B135" s="4"/>
      <c r="C135" s="4"/>
      <c r="D135" s="4"/>
      <c r="E135" s="4">
        <v>1918</v>
      </c>
      <c r="F135" s="4" t="s">
        <v>29</v>
      </c>
      <c r="G135" s="4" t="s">
        <v>27</v>
      </c>
      <c r="H135" s="4"/>
      <c r="I135" s="4"/>
      <c r="J135" s="4"/>
      <c r="K135" s="7"/>
      <c r="L135" s="7"/>
      <c r="M135" s="7"/>
    </row>
    <row r="136" spans="1:13" x14ac:dyDescent="0.25">
      <c r="A136" s="2" t="s">
        <v>162</v>
      </c>
      <c r="B136" s="4">
        <v>1737</v>
      </c>
      <c r="C136" s="4" t="s">
        <v>18</v>
      </c>
      <c r="D136" s="4" t="s">
        <v>16</v>
      </c>
      <c r="E136" s="4">
        <v>1820</v>
      </c>
      <c r="F136" s="4" t="s">
        <v>18</v>
      </c>
      <c r="G136" s="4" t="s">
        <v>16</v>
      </c>
      <c r="H136" s="4"/>
      <c r="I136" s="4"/>
      <c r="J136" s="4"/>
      <c r="K136" s="7"/>
      <c r="L136" s="7"/>
      <c r="M136" s="7"/>
    </row>
    <row r="137" spans="1:13" x14ac:dyDescent="0.25">
      <c r="A137" s="2" t="s">
        <v>163</v>
      </c>
      <c r="B137" s="4">
        <v>1782</v>
      </c>
      <c r="C137" s="4" t="s">
        <v>18</v>
      </c>
      <c r="D137" s="4" t="s">
        <v>16</v>
      </c>
      <c r="E137" s="4"/>
      <c r="F137" s="4"/>
      <c r="G137" s="4"/>
      <c r="H137" s="4"/>
      <c r="I137" s="4"/>
      <c r="J137" s="4"/>
      <c r="K137" s="7"/>
      <c r="L137" s="7"/>
      <c r="M137" s="7"/>
    </row>
    <row r="138" spans="1:13" x14ac:dyDescent="0.25">
      <c r="A138" s="2" t="s">
        <v>164</v>
      </c>
      <c r="B138" s="4">
        <v>1760</v>
      </c>
      <c r="C138" s="4" t="s">
        <v>30</v>
      </c>
      <c r="D138" s="4"/>
      <c r="E138" s="4">
        <v>1760</v>
      </c>
      <c r="F138" s="4" t="s">
        <v>30</v>
      </c>
      <c r="G138" s="4"/>
      <c r="H138" s="4"/>
      <c r="I138" s="4"/>
      <c r="J138" s="4"/>
      <c r="K138" s="7"/>
      <c r="L138" s="7"/>
      <c r="M138" s="7"/>
    </row>
    <row r="139" spans="1:13" x14ac:dyDescent="0.25">
      <c r="A139" s="2" t="s">
        <v>165</v>
      </c>
      <c r="B139" s="4">
        <v>1830</v>
      </c>
      <c r="C139" s="4" t="s">
        <v>18</v>
      </c>
      <c r="D139" s="4" t="s">
        <v>16</v>
      </c>
      <c r="E139" s="4">
        <v>1812</v>
      </c>
      <c r="F139" s="4" t="s">
        <v>18</v>
      </c>
      <c r="G139" s="4" t="s">
        <v>16</v>
      </c>
      <c r="H139" s="4"/>
      <c r="I139" s="4"/>
      <c r="J139" s="4"/>
      <c r="K139" s="7"/>
      <c r="L139" s="7"/>
      <c r="M139" s="7"/>
    </row>
    <row r="140" spans="1:13" x14ac:dyDescent="0.25">
      <c r="A140" s="2" t="s">
        <v>166</v>
      </c>
      <c r="B140" s="4"/>
      <c r="C140" s="4"/>
      <c r="D140" s="4"/>
      <c r="E140" s="4">
        <v>1770</v>
      </c>
      <c r="F140" s="4" t="s">
        <v>25</v>
      </c>
      <c r="G140" s="4" t="s">
        <v>16</v>
      </c>
      <c r="H140" s="4"/>
      <c r="I140" s="4"/>
      <c r="J140" s="4"/>
      <c r="K140" s="7"/>
      <c r="L140" s="7"/>
      <c r="M140" s="7"/>
    </row>
    <row r="141" spans="1:13" x14ac:dyDescent="0.25">
      <c r="A141" s="2" t="s">
        <v>167</v>
      </c>
      <c r="B141" s="4"/>
      <c r="C141" s="4"/>
      <c r="D141" s="4"/>
      <c r="E141" s="4">
        <v>1617</v>
      </c>
      <c r="F141" s="4" t="s">
        <v>17</v>
      </c>
      <c r="G141" s="4" t="s">
        <v>16</v>
      </c>
      <c r="H141" s="4"/>
      <c r="I141" s="4"/>
      <c r="J141" s="4"/>
      <c r="K141" s="7"/>
      <c r="L141" s="7"/>
      <c r="M141" s="7"/>
    </row>
    <row r="142" spans="1:13" x14ac:dyDescent="0.25">
      <c r="A142" s="2" t="s">
        <v>168</v>
      </c>
      <c r="B142" s="4">
        <v>1830</v>
      </c>
      <c r="C142" s="4" t="s">
        <v>18</v>
      </c>
      <c r="D142" s="4" t="s">
        <v>24</v>
      </c>
      <c r="E142" s="4">
        <v>1900</v>
      </c>
      <c r="F142" s="4" t="s">
        <v>18</v>
      </c>
      <c r="G142" s="4" t="s">
        <v>24</v>
      </c>
      <c r="H142" s="4"/>
      <c r="I142" s="4"/>
      <c r="J142" s="4"/>
      <c r="K142" s="7"/>
      <c r="L142" s="7"/>
      <c r="M142" s="7"/>
    </row>
    <row r="143" spans="1:13" x14ac:dyDescent="0.25">
      <c r="A143" s="2" t="s">
        <v>169</v>
      </c>
      <c r="B143" s="4">
        <v>1722.96</v>
      </c>
      <c r="C143" s="4" t="s">
        <v>18</v>
      </c>
      <c r="D143" s="4" t="s">
        <v>16</v>
      </c>
      <c r="E143" s="4">
        <v>1751.2</v>
      </c>
      <c r="F143" s="4" t="s">
        <v>18</v>
      </c>
      <c r="G143" s="4" t="s">
        <v>16</v>
      </c>
      <c r="H143" s="4"/>
      <c r="I143" s="4"/>
      <c r="J143" s="4"/>
      <c r="K143" s="7"/>
      <c r="L143" s="7"/>
      <c r="M143" s="7"/>
    </row>
    <row r="144" spans="1:13" x14ac:dyDescent="0.25">
      <c r="A144" s="2" t="s">
        <v>170</v>
      </c>
      <c r="B144" s="4"/>
      <c r="C144" s="4"/>
      <c r="D144" s="4"/>
      <c r="E144" s="4">
        <v>1893.6</v>
      </c>
      <c r="F144" s="4" t="s">
        <v>18</v>
      </c>
      <c r="G144" s="4" t="s">
        <v>16</v>
      </c>
      <c r="H144" s="4"/>
      <c r="I144" s="4"/>
      <c r="J144" s="4"/>
      <c r="K144" s="7"/>
      <c r="L144" s="7"/>
      <c r="M144" s="7"/>
    </row>
    <row r="145" spans="1:13" x14ac:dyDescent="0.25">
      <c r="A145" s="2" t="s">
        <v>171</v>
      </c>
      <c r="B145" s="4">
        <v>1783</v>
      </c>
      <c r="C145" s="4" t="s">
        <v>17</v>
      </c>
      <c r="D145" s="4" t="s">
        <v>16</v>
      </c>
      <c r="E145" s="4">
        <v>1737.165</v>
      </c>
      <c r="F145" s="4" t="s">
        <v>17</v>
      </c>
      <c r="G145" s="4" t="s">
        <v>16</v>
      </c>
      <c r="H145" s="4"/>
      <c r="I145" s="4"/>
      <c r="J145" s="4"/>
      <c r="K145" s="7"/>
      <c r="L145" s="7"/>
      <c r="M145" s="7"/>
    </row>
    <row r="146" spans="1:13" x14ac:dyDescent="0.25">
      <c r="A146" s="2" t="s">
        <v>172</v>
      </c>
      <c r="B146" s="4"/>
      <c r="C146" s="4"/>
      <c r="D146" s="4"/>
      <c r="E146" s="4">
        <v>1770</v>
      </c>
      <c r="F146" s="4" t="s">
        <v>18</v>
      </c>
      <c r="G146" s="4" t="s">
        <v>16</v>
      </c>
      <c r="H146" s="4"/>
      <c r="I146" s="4"/>
      <c r="J146" s="4"/>
      <c r="K146" s="7"/>
      <c r="L146" s="7"/>
      <c r="M146" s="7"/>
    </row>
    <row r="147" spans="1:13" x14ac:dyDescent="0.25">
      <c r="A147" s="2" t="s">
        <v>173</v>
      </c>
      <c r="B147" s="4"/>
      <c r="C147" s="4"/>
      <c r="D147" s="4"/>
      <c r="E147" s="4">
        <v>1815</v>
      </c>
      <c r="F147" s="4" t="s">
        <v>18</v>
      </c>
      <c r="G147" s="4" t="s">
        <v>16</v>
      </c>
      <c r="H147" s="4"/>
      <c r="I147" s="4"/>
      <c r="J147" s="4"/>
      <c r="K147" s="7"/>
      <c r="L147" s="7"/>
      <c r="M147" s="7"/>
    </row>
    <row r="148" spans="1:13" x14ac:dyDescent="0.25">
      <c r="A148" s="2" t="s">
        <v>174</v>
      </c>
      <c r="B148" s="4">
        <v>1839</v>
      </c>
      <c r="C148" s="4" t="s">
        <v>31</v>
      </c>
      <c r="D148" s="4" t="s">
        <v>20</v>
      </c>
      <c r="E148" s="4">
        <v>1689</v>
      </c>
      <c r="F148" s="4" t="s">
        <v>31</v>
      </c>
      <c r="G148" s="4" t="s">
        <v>20</v>
      </c>
      <c r="H148" s="4"/>
      <c r="I148" s="4"/>
      <c r="J148" s="4"/>
      <c r="K148" s="7"/>
      <c r="L148" s="7"/>
      <c r="M148" s="7"/>
    </row>
    <row r="149" spans="1:13" x14ac:dyDescent="0.25">
      <c r="A149" s="2" t="s">
        <v>175</v>
      </c>
      <c r="B149" s="4"/>
      <c r="C149" s="4"/>
      <c r="D149" s="4"/>
      <c r="E149" s="4">
        <v>1819</v>
      </c>
      <c r="F149" s="4" t="s">
        <v>18</v>
      </c>
      <c r="G149" s="4" t="s">
        <v>16</v>
      </c>
      <c r="H149" s="4"/>
      <c r="I149" s="4"/>
      <c r="J149" s="4"/>
      <c r="K149" s="7"/>
      <c r="L149" s="7"/>
      <c r="M149" s="7"/>
    </row>
    <row r="150" spans="1:13" x14ac:dyDescent="0.25">
      <c r="A150" s="2" t="s">
        <v>176</v>
      </c>
      <c r="B150" s="4">
        <v>1793</v>
      </c>
      <c r="C150" s="4"/>
      <c r="D150" s="4"/>
      <c r="E150" s="4">
        <v>1965</v>
      </c>
      <c r="F150" s="4"/>
      <c r="G150" s="4"/>
      <c r="H150" s="4"/>
      <c r="I150" s="4"/>
      <c r="J150" s="4"/>
      <c r="K150" s="7"/>
      <c r="L150" s="7"/>
      <c r="M150" s="7"/>
    </row>
    <row r="151" spans="1:13" x14ac:dyDescent="0.25">
      <c r="A151" s="2" t="s">
        <v>177</v>
      </c>
      <c r="B151" s="4">
        <v>1830</v>
      </c>
      <c r="C151" s="4"/>
      <c r="D151" s="4"/>
      <c r="E151" s="4"/>
      <c r="F151" s="4"/>
      <c r="G151" s="4"/>
      <c r="H151" s="4"/>
      <c r="I151" s="4"/>
      <c r="J151" s="4"/>
      <c r="K151" s="7"/>
      <c r="L151" s="7"/>
      <c r="M151" s="7"/>
    </row>
    <row r="152" spans="1:13" x14ac:dyDescent="0.25">
      <c r="A152" s="2" t="s">
        <v>178</v>
      </c>
      <c r="B152" s="4"/>
      <c r="C152" s="4"/>
      <c r="D152" s="4"/>
      <c r="E152" s="4">
        <v>1785</v>
      </c>
      <c r="F152" s="4" t="s">
        <v>13</v>
      </c>
      <c r="G152" s="4" t="s">
        <v>27</v>
      </c>
      <c r="H152" s="4"/>
      <c r="I152" s="4"/>
      <c r="J152" s="4"/>
      <c r="K152" s="7"/>
      <c r="L152" s="7"/>
      <c r="M152" s="7"/>
    </row>
    <row r="153" spans="1:13" x14ac:dyDescent="0.25">
      <c r="A153" s="2" t="s">
        <v>179</v>
      </c>
      <c r="B153" s="4" t="s">
        <v>210</v>
      </c>
      <c r="C153" s="4" t="s">
        <v>18</v>
      </c>
      <c r="D153" s="4" t="s">
        <v>16</v>
      </c>
      <c r="E153" s="4" t="s">
        <v>223</v>
      </c>
      <c r="F153" s="4"/>
      <c r="G153" s="4" t="s">
        <v>16</v>
      </c>
      <c r="H153" s="4"/>
      <c r="I153" s="4"/>
      <c r="J153" s="4"/>
      <c r="K153" s="7"/>
      <c r="L153" s="7"/>
      <c r="M153" s="7"/>
    </row>
    <row r="154" spans="1:13" x14ac:dyDescent="0.25">
      <c r="A154" s="2" t="s">
        <v>180</v>
      </c>
      <c r="B154" s="4">
        <v>1768</v>
      </c>
      <c r="C154" s="4" t="s">
        <v>25</v>
      </c>
      <c r="D154" s="4" t="s">
        <v>16</v>
      </c>
      <c r="E154" s="4">
        <v>1725</v>
      </c>
      <c r="F154" s="4" t="s">
        <v>25</v>
      </c>
      <c r="G154" s="4" t="s">
        <v>16</v>
      </c>
      <c r="H154" s="7"/>
      <c r="I154" s="7"/>
      <c r="J154" s="7"/>
    </row>
    <row r="155" spans="1:13" x14ac:dyDescent="0.25">
      <c r="A155" s="2" t="s">
        <v>181</v>
      </c>
      <c r="B155" s="4">
        <v>1793.75</v>
      </c>
      <c r="C155" s="4" t="s">
        <v>13</v>
      </c>
      <c r="D155" s="4" t="s">
        <v>14</v>
      </c>
      <c r="E155" s="4">
        <v>1811.5</v>
      </c>
      <c r="F155" s="4" t="s">
        <v>13</v>
      </c>
      <c r="G155" s="4" t="s">
        <v>14</v>
      </c>
      <c r="H155" s="7"/>
      <c r="I155" s="7"/>
      <c r="J155" s="7"/>
    </row>
    <row r="156" spans="1:13" x14ac:dyDescent="0.25">
      <c r="A156" s="2" t="s">
        <v>182</v>
      </c>
      <c r="B156" s="4"/>
      <c r="C156" s="4"/>
      <c r="D156" s="4"/>
      <c r="E156" s="4">
        <v>1834</v>
      </c>
      <c r="F156" s="4" t="s">
        <v>13</v>
      </c>
      <c r="G156" s="4" t="s">
        <v>14</v>
      </c>
      <c r="H156" s="7"/>
      <c r="I156" s="7"/>
      <c r="J156" s="7"/>
    </row>
  </sheetData>
  <sortState xmlns:xlrd2="http://schemas.microsoft.com/office/spreadsheetml/2017/richdata2" ref="A11:G156">
    <sortCondition ref="A11:A156"/>
  </sortState>
  <conditionalFormatting sqref="B1">
    <cfRule type="cellIs" dxfId="9" priority="2" operator="equal">
      <formula>"000 - template file"</formula>
    </cfRule>
  </conditionalFormatting>
  <conditionalFormatting sqref="B2">
    <cfRule type="cellIs" dxfId="8" priority="3" operator="equal">
      <formula>"Analyte"</formula>
    </cfRule>
  </conditionalFormatting>
  <conditionalFormatting sqref="B3 B9">
    <cfRule type="cellIs" dxfId="7" priority="4" operator="equal">
      <formula>""</formula>
    </cfRule>
  </conditionalFormatting>
  <conditionalFormatting sqref="E72:J153 B11:G156">
    <cfRule type="expression" dxfId="6" priority="5">
      <formula>AND(ISNUMBER(B11*1),NOT(ISNUMBER(B11)),NOT(B11=""))</formula>
    </cfRule>
  </conditionalFormatting>
  <conditionalFormatting sqref="E9">
    <cfRule type="cellIs" dxfId="5" priority="1" operator="equal">
      <formula>""</formula>
    </cfRule>
  </conditionalFormatting>
  <pageMargins left="0.75" right="0.75" top="1" bottom="1" header="0.5" footer="0.5"/>
  <pageSetup paperSize="9" orientation="portrait" horizontalDpi="4294967294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B9B8AF-C0AB-43D1-B5EC-77CB9067DCBE}">
  <sheetPr codeName="Sheet4">
    <tabColor theme="1" tint="0.499984740745262"/>
  </sheetPr>
  <dimension ref="A1:M97"/>
  <sheetViews>
    <sheetView zoomScale="85" zoomScaleNormal="70" workbookViewId="0">
      <pane ySplit="10" topLeftCell="A11" activePane="bottomLeft" state="frozenSplit"/>
      <selection activeCell="E297" sqref="E297"/>
      <selection pane="bottomLeft" activeCell="A11" sqref="A11"/>
    </sheetView>
  </sheetViews>
  <sheetFormatPr defaultColWidth="9.1796875" defaultRowHeight="12.5" x14ac:dyDescent="0.25"/>
  <cols>
    <col min="1" max="1" width="23.7265625" style="2" bestFit="1" customWidth="1"/>
    <col min="2" max="4" width="12.7265625" style="5" customWidth="1"/>
    <col min="5" max="7" width="12.7265625" style="7" customWidth="1"/>
    <col min="8" max="16384" width="9.1796875" style="2"/>
  </cols>
  <sheetData>
    <row r="1" spans="1:7" ht="13" x14ac:dyDescent="0.3">
      <c r="A1" s="1" t="s">
        <v>4</v>
      </c>
      <c r="B1" s="3" t="str" cm="1">
        <f t="array" aca="1" ref="B1" ca="1">MID(CELL("filename",A1),FIND("[",CELL("filename",A1))+1,FIND("]", CELL("filename",A1))-FIND("[",CELL("filename",A1))-1-5)</f>
        <v>GLC924-1</v>
      </c>
      <c r="C1" s="3"/>
      <c r="D1" s="3"/>
      <c r="E1" s="3"/>
      <c r="F1" s="3"/>
      <c r="G1" s="3"/>
    </row>
    <row r="2" spans="1:7" ht="13" x14ac:dyDescent="0.3">
      <c r="A2" s="1" t="s">
        <v>2</v>
      </c>
      <c r="B2" s="3" t="str" cm="1">
        <f t="array" aca="1" ref="B2" ca="1">MID(CELL("filename",A1),FIND("]",CELL("filename",A1))+1,255)</f>
        <v>Ag on C</v>
      </c>
      <c r="C2" s="3"/>
      <c r="D2" s="3"/>
      <c r="E2" s="3"/>
      <c r="F2" s="3"/>
      <c r="G2" s="3"/>
    </row>
    <row r="3" spans="1:7" ht="13" x14ac:dyDescent="0.3">
      <c r="A3" s="1" t="s">
        <v>5</v>
      </c>
      <c r="B3" s="3" t="s">
        <v>11</v>
      </c>
      <c r="C3" s="3"/>
      <c r="D3" s="3"/>
      <c r="E3" s="3"/>
      <c r="F3" s="3"/>
      <c r="G3" s="3"/>
    </row>
    <row r="4" spans="1:7" ht="13" x14ac:dyDescent="0.3">
      <c r="A4" s="1" t="s">
        <v>1</v>
      </c>
      <c r="B4" s="3">
        <f>AVERAGE(B$11:B$97,E$11:E$97)</f>
        <v>873.83735454545479</v>
      </c>
      <c r="C4" s="3"/>
      <c r="D4" s="3"/>
      <c r="E4" s="3"/>
      <c r="F4" s="3"/>
      <c r="G4" s="3"/>
    </row>
    <row r="5" spans="1:7" ht="13" x14ac:dyDescent="0.3">
      <c r="A5" s="1" t="s">
        <v>3</v>
      </c>
      <c r="B5" s="3">
        <f>STDEV(B$11:B$97,E$11:E$97)</f>
        <v>60.129208568506698</v>
      </c>
      <c r="C5" s="3"/>
      <c r="D5" s="3"/>
      <c r="E5" s="3"/>
      <c r="F5" s="3"/>
      <c r="G5" s="3"/>
    </row>
    <row r="6" spans="1:7" ht="13" x14ac:dyDescent="0.3">
      <c r="A6" s="1" t="s">
        <v>0</v>
      </c>
      <c r="B6" s="3">
        <f>COUNT(B$11:B$97,E$11:E$97)</f>
        <v>110</v>
      </c>
      <c r="C6" s="3"/>
      <c r="D6" s="3"/>
      <c r="E6" s="3"/>
      <c r="F6" s="3"/>
      <c r="G6" s="3"/>
    </row>
    <row r="7" spans="1:7" ht="13" x14ac:dyDescent="0.3">
      <c r="A7" s="1" t="s">
        <v>6</v>
      </c>
      <c r="B7" s="3">
        <f>TINV(0.05,B6-1)*B5/SQRT(B6-1)</f>
        <v>11.41481205217994</v>
      </c>
      <c r="C7" s="3"/>
      <c r="D7" s="3"/>
      <c r="E7" s="3"/>
      <c r="F7" s="3"/>
      <c r="G7" s="3"/>
    </row>
    <row r="8" spans="1:7" ht="13" x14ac:dyDescent="0.3">
      <c r="A8" s="1"/>
      <c r="B8" s="3"/>
      <c r="C8" s="3"/>
      <c r="D8" s="3"/>
      <c r="E8" s="3"/>
      <c r="F8" s="3"/>
      <c r="G8" s="3"/>
    </row>
    <row r="9" spans="1:7" ht="13" x14ac:dyDescent="0.3">
      <c r="A9" s="1"/>
      <c r="B9" s="6" t="s">
        <v>12</v>
      </c>
      <c r="C9" s="3"/>
      <c r="D9" s="3"/>
      <c r="E9" s="6" t="s">
        <v>183</v>
      </c>
      <c r="F9" s="3"/>
      <c r="G9" s="3"/>
    </row>
    <row r="10" spans="1:7" ht="13" x14ac:dyDescent="0.3">
      <c r="A10" s="1" t="s">
        <v>7</v>
      </c>
      <c r="B10" s="3" t="s">
        <v>10</v>
      </c>
      <c r="C10" s="3" t="s">
        <v>8</v>
      </c>
      <c r="D10" s="3" t="s">
        <v>9</v>
      </c>
      <c r="E10" s="3" t="s">
        <v>10</v>
      </c>
      <c r="F10" s="3" t="s">
        <v>8</v>
      </c>
      <c r="G10" s="3" t="s">
        <v>9</v>
      </c>
    </row>
    <row r="11" spans="1:7" x14ac:dyDescent="0.25">
      <c r="A11" s="2" t="s">
        <v>36</v>
      </c>
      <c r="B11" s="4">
        <v>851</v>
      </c>
      <c r="C11" s="4"/>
      <c r="D11" s="4"/>
      <c r="E11" s="4"/>
      <c r="F11" s="4"/>
      <c r="G11" s="4"/>
    </row>
    <row r="12" spans="1:7" x14ac:dyDescent="0.25">
      <c r="A12" s="2" t="s">
        <v>37</v>
      </c>
      <c r="B12" s="4">
        <v>856</v>
      </c>
      <c r="C12" s="4" t="s">
        <v>13</v>
      </c>
      <c r="D12" s="4" t="s">
        <v>14</v>
      </c>
      <c r="E12" s="4">
        <v>935</v>
      </c>
      <c r="F12" s="4" t="s">
        <v>13</v>
      </c>
      <c r="G12" s="4" t="s">
        <v>14</v>
      </c>
    </row>
    <row r="13" spans="1:7" x14ac:dyDescent="0.25">
      <c r="A13" s="2" t="s">
        <v>38</v>
      </c>
      <c r="B13" s="4">
        <v>883</v>
      </c>
      <c r="C13" s="4" t="s">
        <v>13</v>
      </c>
      <c r="D13" s="4" t="s">
        <v>14</v>
      </c>
      <c r="E13" s="4">
        <v>863</v>
      </c>
      <c r="F13" s="4" t="s">
        <v>13</v>
      </c>
      <c r="G13" s="4" t="s">
        <v>14</v>
      </c>
    </row>
    <row r="14" spans="1:7" x14ac:dyDescent="0.25">
      <c r="A14" s="2" t="s">
        <v>39</v>
      </c>
      <c r="B14" s="4">
        <v>814.11800000000005</v>
      </c>
      <c r="C14" s="4" t="s">
        <v>32</v>
      </c>
      <c r="D14" s="4" t="s">
        <v>16</v>
      </c>
      <c r="E14" s="4">
        <v>887.56</v>
      </c>
      <c r="F14" s="4" t="s">
        <v>32</v>
      </c>
      <c r="G14" s="4" t="s">
        <v>16</v>
      </c>
    </row>
    <row r="15" spans="1:7" x14ac:dyDescent="0.25">
      <c r="A15" s="2" t="s">
        <v>40</v>
      </c>
      <c r="B15" s="4">
        <v>848</v>
      </c>
      <c r="C15" s="4" t="s">
        <v>13</v>
      </c>
      <c r="D15" s="4" t="s">
        <v>14</v>
      </c>
      <c r="E15" s="4">
        <v>879</v>
      </c>
      <c r="F15" s="4" t="s">
        <v>13</v>
      </c>
      <c r="G15" s="4" t="s">
        <v>14</v>
      </c>
    </row>
    <row r="16" spans="1:7" x14ac:dyDescent="0.25">
      <c r="A16" s="2" t="s">
        <v>41</v>
      </c>
      <c r="B16" s="4">
        <v>882</v>
      </c>
      <c r="C16" s="4" t="s">
        <v>15</v>
      </c>
      <c r="D16" s="4" t="s">
        <v>16</v>
      </c>
      <c r="E16" s="4">
        <v>870</v>
      </c>
      <c r="F16" s="4" t="s">
        <v>15</v>
      </c>
      <c r="G16" s="4" t="s">
        <v>16</v>
      </c>
    </row>
    <row r="17" spans="1:7" x14ac:dyDescent="0.25">
      <c r="A17" s="2" t="s">
        <v>42</v>
      </c>
      <c r="B17" s="4">
        <v>878</v>
      </c>
      <c r="C17" s="4" t="s">
        <v>18</v>
      </c>
      <c r="D17" s="4" t="s">
        <v>16</v>
      </c>
      <c r="E17" s="4">
        <v>816</v>
      </c>
      <c r="F17" s="4" t="s">
        <v>18</v>
      </c>
      <c r="G17" s="4" t="s">
        <v>16</v>
      </c>
    </row>
    <row r="18" spans="1:7" x14ac:dyDescent="0.25">
      <c r="A18" s="2" t="s">
        <v>43</v>
      </c>
      <c r="B18" s="4">
        <v>874.8</v>
      </c>
      <c r="C18" s="4" t="s">
        <v>13</v>
      </c>
      <c r="D18" s="4" t="s">
        <v>14</v>
      </c>
      <c r="E18" s="4">
        <v>866.1</v>
      </c>
      <c r="F18" s="4" t="s">
        <v>13</v>
      </c>
      <c r="G18" s="4" t="s">
        <v>14</v>
      </c>
    </row>
    <row r="19" spans="1:7" x14ac:dyDescent="0.25">
      <c r="A19" s="2" t="s">
        <v>44</v>
      </c>
      <c r="B19" s="4">
        <v>945.7</v>
      </c>
      <c r="C19" s="4" t="s">
        <v>18</v>
      </c>
      <c r="D19" s="4" t="s">
        <v>16</v>
      </c>
      <c r="E19" s="4"/>
      <c r="F19" s="4"/>
      <c r="G19" s="4"/>
    </row>
    <row r="20" spans="1:7" x14ac:dyDescent="0.25">
      <c r="A20" s="2" t="s">
        <v>45</v>
      </c>
      <c r="B20" s="4">
        <v>759.28</v>
      </c>
      <c r="C20" s="4" t="s">
        <v>17</v>
      </c>
      <c r="D20" s="4" t="s">
        <v>16</v>
      </c>
      <c r="E20" s="4"/>
      <c r="F20" s="4"/>
      <c r="G20" s="4"/>
    </row>
    <row r="21" spans="1:7" x14ac:dyDescent="0.25">
      <c r="A21" s="2" t="s">
        <v>46</v>
      </c>
      <c r="B21" s="4">
        <v>890.6</v>
      </c>
      <c r="C21" s="4" t="s">
        <v>13</v>
      </c>
      <c r="D21" s="4" t="s">
        <v>14</v>
      </c>
      <c r="E21" s="4">
        <v>865.3</v>
      </c>
      <c r="F21" s="4" t="s">
        <v>13</v>
      </c>
      <c r="G21" s="4" t="s">
        <v>14</v>
      </c>
    </row>
    <row r="22" spans="1:7" x14ac:dyDescent="0.25">
      <c r="A22" s="2" t="s">
        <v>47</v>
      </c>
      <c r="B22" s="4"/>
      <c r="C22" s="4"/>
      <c r="D22" s="4"/>
      <c r="E22" s="4">
        <v>864.3</v>
      </c>
      <c r="F22" s="4" t="s">
        <v>13</v>
      </c>
      <c r="G22" s="4" t="s">
        <v>14</v>
      </c>
    </row>
    <row r="23" spans="1:7" x14ac:dyDescent="0.25">
      <c r="A23" s="2" t="s">
        <v>48</v>
      </c>
      <c r="B23" s="4" t="s">
        <v>196</v>
      </c>
      <c r="C23" s="4" t="s">
        <v>17</v>
      </c>
      <c r="D23" s="4" t="s">
        <v>16</v>
      </c>
      <c r="E23" s="4"/>
      <c r="F23" s="4"/>
      <c r="G23" s="4"/>
    </row>
    <row r="24" spans="1:7" x14ac:dyDescent="0.25">
      <c r="A24" s="2" t="s">
        <v>49</v>
      </c>
      <c r="B24" s="4" t="s">
        <v>187</v>
      </c>
      <c r="C24" s="4" t="s">
        <v>13</v>
      </c>
      <c r="D24" s="4" t="s">
        <v>14</v>
      </c>
      <c r="E24" s="4" t="s">
        <v>159</v>
      </c>
      <c r="F24" s="4"/>
      <c r="G24" s="4"/>
    </row>
    <row r="25" spans="1:7" x14ac:dyDescent="0.25">
      <c r="A25" s="2" t="s">
        <v>50</v>
      </c>
      <c r="B25" s="4">
        <v>882</v>
      </c>
      <c r="C25" s="4" t="s">
        <v>13</v>
      </c>
      <c r="D25" s="4" t="s">
        <v>14</v>
      </c>
      <c r="E25" s="4">
        <v>764</v>
      </c>
      <c r="F25" s="4" t="s">
        <v>13</v>
      </c>
      <c r="G25" s="4" t="s">
        <v>14</v>
      </c>
    </row>
    <row r="26" spans="1:7" x14ac:dyDescent="0.25">
      <c r="A26" s="2" t="s">
        <v>51</v>
      </c>
      <c r="B26" s="4">
        <v>890</v>
      </c>
      <c r="C26" s="4" t="s">
        <v>13</v>
      </c>
      <c r="D26" s="4" t="s">
        <v>14</v>
      </c>
      <c r="E26" s="4">
        <v>822</v>
      </c>
      <c r="F26" s="4" t="s">
        <v>13</v>
      </c>
      <c r="G26" s="4" t="s">
        <v>14</v>
      </c>
    </row>
    <row r="27" spans="1:7" x14ac:dyDescent="0.25">
      <c r="A27" s="2" t="s">
        <v>52</v>
      </c>
      <c r="B27" s="4">
        <v>904</v>
      </c>
      <c r="C27" s="4" t="s">
        <v>13</v>
      </c>
      <c r="D27" s="4" t="s">
        <v>14</v>
      </c>
      <c r="E27" s="4">
        <v>935</v>
      </c>
      <c r="F27" s="4" t="s">
        <v>13</v>
      </c>
      <c r="G27" s="4" t="s">
        <v>14</v>
      </c>
    </row>
    <row r="28" spans="1:7" x14ac:dyDescent="0.25">
      <c r="A28" s="2" t="s">
        <v>53</v>
      </c>
      <c r="B28" s="4">
        <v>896</v>
      </c>
      <c r="C28" s="4" t="s">
        <v>13</v>
      </c>
      <c r="D28" s="4" t="s">
        <v>14</v>
      </c>
      <c r="E28" s="4">
        <v>898</v>
      </c>
      <c r="F28" s="4" t="s">
        <v>13</v>
      </c>
      <c r="G28" s="4" t="s">
        <v>14</v>
      </c>
    </row>
    <row r="29" spans="1:7" x14ac:dyDescent="0.25">
      <c r="A29" s="2" t="s">
        <v>54</v>
      </c>
      <c r="B29" s="4"/>
      <c r="C29" s="4"/>
      <c r="D29" s="4"/>
      <c r="E29" s="4">
        <v>856.6</v>
      </c>
      <c r="F29" s="4" t="s">
        <v>34</v>
      </c>
      <c r="G29" s="4" t="s">
        <v>16</v>
      </c>
    </row>
    <row r="30" spans="1:7" x14ac:dyDescent="0.25">
      <c r="A30" s="2" t="s">
        <v>55</v>
      </c>
      <c r="B30" s="4">
        <v>943</v>
      </c>
      <c r="C30" s="4" t="s">
        <v>13</v>
      </c>
      <c r="D30" s="4" t="s">
        <v>14</v>
      </c>
      <c r="E30" s="4">
        <v>1034.8599999999999</v>
      </c>
      <c r="F30" s="4" t="s">
        <v>13</v>
      </c>
      <c r="G30" s="4" t="s">
        <v>14</v>
      </c>
    </row>
    <row r="31" spans="1:7" x14ac:dyDescent="0.25">
      <c r="A31" s="2" t="s">
        <v>56</v>
      </c>
      <c r="B31" s="4" t="s">
        <v>188</v>
      </c>
      <c r="C31" s="4" t="s">
        <v>13</v>
      </c>
      <c r="D31" s="4" t="s">
        <v>14</v>
      </c>
      <c r="E31" s="4"/>
      <c r="F31" s="4"/>
      <c r="G31" s="4"/>
    </row>
    <row r="32" spans="1:7" x14ac:dyDescent="0.25">
      <c r="A32" s="2" t="s">
        <v>57</v>
      </c>
      <c r="B32" s="4">
        <v>840</v>
      </c>
      <c r="C32" s="4" t="s">
        <v>13</v>
      </c>
      <c r="D32" s="4" t="s">
        <v>16</v>
      </c>
      <c r="E32" s="4"/>
      <c r="F32" s="4"/>
      <c r="G32" s="4"/>
    </row>
    <row r="33" spans="1:13" x14ac:dyDescent="0.25">
      <c r="A33" s="2" t="s">
        <v>58</v>
      </c>
      <c r="B33" s="4" t="s">
        <v>184</v>
      </c>
      <c r="C33" s="4" t="s">
        <v>21</v>
      </c>
      <c r="D33" s="4" t="s">
        <v>16</v>
      </c>
      <c r="E33" s="4" t="s">
        <v>159</v>
      </c>
      <c r="F33" s="4" t="s">
        <v>21</v>
      </c>
      <c r="G33" s="4" t="s">
        <v>16</v>
      </c>
    </row>
    <row r="34" spans="1:13" x14ac:dyDescent="0.25">
      <c r="A34" s="2" t="s">
        <v>59</v>
      </c>
      <c r="B34" s="4">
        <v>915</v>
      </c>
      <c r="C34" s="4" t="s">
        <v>17</v>
      </c>
      <c r="D34" s="4" t="s">
        <v>16</v>
      </c>
      <c r="E34" s="4">
        <v>887</v>
      </c>
      <c r="F34" s="4" t="s">
        <v>17</v>
      </c>
      <c r="G34" s="4" t="s">
        <v>16</v>
      </c>
    </row>
    <row r="35" spans="1:13" x14ac:dyDescent="0.25">
      <c r="A35" s="2" t="s">
        <v>60</v>
      </c>
      <c r="B35" s="4">
        <v>858.51</v>
      </c>
      <c r="C35" s="4" t="s">
        <v>13</v>
      </c>
      <c r="D35" s="4" t="s">
        <v>14</v>
      </c>
      <c r="E35" s="4">
        <v>892.17</v>
      </c>
      <c r="F35" s="4" t="s">
        <v>13</v>
      </c>
      <c r="G35" s="4" t="s">
        <v>14</v>
      </c>
    </row>
    <row r="36" spans="1:13" x14ac:dyDescent="0.25">
      <c r="A36" s="2" t="s">
        <v>61</v>
      </c>
      <c r="B36" s="4">
        <v>767.38</v>
      </c>
      <c r="C36" s="4" t="s">
        <v>13</v>
      </c>
      <c r="D36" s="4" t="s">
        <v>14</v>
      </c>
      <c r="E36" s="4"/>
      <c r="F36" s="4"/>
      <c r="G36" s="4"/>
    </row>
    <row r="37" spans="1:13" x14ac:dyDescent="0.25">
      <c r="A37" s="2" t="s">
        <v>62</v>
      </c>
      <c r="B37" s="4">
        <v>901</v>
      </c>
      <c r="C37" s="4" t="s">
        <v>18</v>
      </c>
      <c r="D37" s="4" t="s">
        <v>23</v>
      </c>
      <c r="E37" s="4">
        <v>931</v>
      </c>
      <c r="F37" s="4" t="s">
        <v>18</v>
      </c>
      <c r="G37" s="4" t="s">
        <v>23</v>
      </c>
    </row>
    <row r="38" spans="1:13" x14ac:dyDescent="0.25">
      <c r="A38" s="2" t="s">
        <v>63</v>
      </c>
      <c r="B38" s="4"/>
      <c r="C38" s="4"/>
      <c r="D38" s="4"/>
      <c r="E38" s="4">
        <v>827.3</v>
      </c>
      <c r="F38" s="4" t="s">
        <v>15</v>
      </c>
      <c r="G38" s="4" t="s">
        <v>22</v>
      </c>
    </row>
    <row r="39" spans="1:13" x14ac:dyDescent="0.25">
      <c r="A39" s="2" t="s">
        <v>64</v>
      </c>
      <c r="B39" s="4" t="s">
        <v>193</v>
      </c>
      <c r="C39" s="4" t="s">
        <v>17</v>
      </c>
      <c r="D39" s="4" t="s">
        <v>16</v>
      </c>
      <c r="E39" s="4" t="s">
        <v>206</v>
      </c>
      <c r="F39" s="4" t="s">
        <v>17</v>
      </c>
      <c r="G39" s="4" t="s">
        <v>16</v>
      </c>
    </row>
    <row r="40" spans="1:13" x14ac:dyDescent="0.25">
      <c r="A40" s="2" t="s">
        <v>65</v>
      </c>
      <c r="B40" s="4" t="s">
        <v>185</v>
      </c>
      <c r="C40" s="4" t="s">
        <v>13</v>
      </c>
      <c r="D40" s="4" t="s">
        <v>24</v>
      </c>
      <c r="E40" s="4"/>
      <c r="F40" s="4"/>
      <c r="G40" s="4"/>
    </row>
    <row r="41" spans="1:13" x14ac:dyDescent="0.25">
      <c r="A41" s="2" t="s">
        <v>66</v>
      </c>
      <c r="B41" s="4"/>
      <c r="C41" s="4"/>
      <c r="D41" s="4"/>
      <c r="E41" s="4">
        <v>927</v>
      </c>
      <c r="F41" s="4" t="s">
        <v>18</v>
      </c>
      <c r="G41" s="4" t="s">
        <v>16</v>
      </c>
    </row>
    <row r="42" spans="1:13" x14ac:dyDescent="0.25">
      <c r="A42" s="2" t="s">
        <v>67</v>
      </c>
      <c r="B42" s="4">
        <v>909</v>
      </c>
      <c r="C42" s="4" t="s">
        <v>18</v>
      </c>
      <c r="D42" s="4" t="s">
        <v>16</v>
      </c>
      <c r="E42" s="4">
        <v>908</v>
      </c>
      <c r="F42" s="4" t="s">
        <v>18</v>
      </c>
      <c r="G42" s="4" t="s">
        <v>16</v>
      </c>
    </row>
    <row r="43" spans="1:13" x14ac:dyDescent="0.25">
      <c r="A43" s="2" t="s">
        <v>68</v>
      </c>
      <c r="B43" s="4">
        <v>907</v>
      </c>
      <c r="C43" s="4" t="s">
        <v>17</v>
      </c>
      <c r="D43" s="4"/>
      <c r="E43" s="4"/>
      <c r="F43" s="4"/>
      <c r="G43" s="4"/>
    </row>
    <row r="44" spans="1:13" x14ac:dyDescent="0.25">
      <c r="A44" s="2" t="s">
        <v>69</v>
      </c>
      <c r="B44" s="4">
        <v>750</v>
      </c>
      <c r="C44" s="4"/>
      <c r="D44" s="4" t="s">
        <v>16</v>
      </c>
      <c r="E44" s="4">
        <v>870</v>
      </c>
      <c r="F44" s="4"/>
      <c r="G44" s="4" t="s">
        <v>16</v>
      </c>
    </row>
    <row r="45" spans="1:13" x14ac:dyDescent="0.25">
      <c r="A45" s="2" t="s">
        <v>70</v>
      </c>
      <c r="B45" s="4" t="s">
        <v>186</v>
      </c>
      <c r="C45" s="4"/>
      <c r="D45" s="4" t="s">
        <v>16</v>
      </c>
      <c r="E45" s="4" t="s">
        <v>200</v>
      </c>
      <c r="F45" s="4"/>
      <c r="G45" s="4" t="s">
        <v>16</v>
      </c>
    </row>
    <row r="46" spans="1:13" x14ac:dyDescent="0.25">
      <c r="A46" s="2" t="s">
        <v>71</v>
      </c>
      <c r="B46" s="4">
        <v>783</v>
      </c>
      <c r="C46" s="4" t="s">
        <v>18</v>
      </c>
      <c r="D46" s="4" t="s">
        <v>16</v>
      </c>
      <c r="E46" s="4">
        <v>841</v>
      </c>
      <c r="F46" s="4" t="s">
        <v>18</v>
      </c>
      <c r="G46" s="4" t="s">
        <v>16</v>
      </c>
    </row>
    <row r="47" spans="1:13" x14ac:dyDescent="0.25">
      <c r="A47" s="2" t="s">
        <v>72</v>
      </c>
      <c r="B47" s="4">
        <v>875</v>
      </c>
      <c r="C47" s="4" t="s">
        <v>35</v>
      </c>
      <c r="D47" s="4" t="s">
        <v>24</v>
      </c>
      <c r="E47" s="4">
        <v>875</v>
      </c>
      <c r="F47" s="4" t="s">
        <v>35</v>
      </c>
      <c r="G47" s="4" t="s">
        <v>24</v>
      </c>
    </row>
    <row r="48" spans="1:13" x14ac:dyDescent="0.25">
      <c r="A48" s="2" t="s">
        <v>73</v>
      </c>
      <c r="B48" s="4">
        <v>875</v>
      </c>
      <c r="C48" s="4" t="s">
        <v>17</v>
      </c>
      <c r="D48" s="4" t="s">
        <v>16</v>
      </c>
      <c r="E48" s="4">
        <v>876</v>
      </c>
      <c r="F48" s="4" t="s">
        <v>17</v>
      </c>
      <c r="G48" s="4" t="s">
        <v>16</v>
      </c>
      <c r="H48" s="5"/>
      <c r="I48" s="5"/>
      <c r="J48" s="5"/>
      <c r="K48" s="7"/>
      <c r="L48" s="7"/>
      <c r="M48" s="7"/>
    </row>
    <row r="49" spans="1:13" x14ac:dyDescent="0.25">
      <c r="A49" s="2" t="s">
        <v>74</v>
      </c>
      <c r="B49" s="4">
        <v>910.63</v>
      </c>
      <c r="C49" s="4" t="s">
        <v>17</v>
      </c>
      <c r="D49" s="4" t="s">
        <v>16</v>
      </c>
      <c r="E49" s="4">
        <v>910.5</v>
      </c>
      <c r="F49" s="4" t="s">
        <v>17</v>
      </c>
      <c r="G49" s="4" t="s">
        <v>16</v>
      </c>
      <c r="H49" s="5"/>
      <c r="I49" s="5"/>
      <c r="J49" s="5"/>
      <c r="K49" s="7"/>
      <c r="L49" s="7"/>
      <c r="M49" s="7"/>
    </row>
    <row r="50" spans="1:13" x14ac:dyDescent="0.25">
      <c r="A50" s="2" t="s">
        <v>75</v>
      </c>
      <c r="B50" s="4">
        <v>733</v>
      </c>
      <c r="C50" s="4" t="s">
        <v>13</v>
      </c>
      <c r="D50" s="4" t="s">
        <v>14</v>
      </c>
      <c r="E50" s="4" t="s">
        <v>198</v>
      </c>
      <c r="F50" s="4" t="s">
        <v>13</v>
      </c>
      <c r="G50" s="4" t="s">
        <v>14</v>
      </c>
      <c r="H50" s="5"/>
      <c r="I50" s="5"/>
      <c r="J50" s="5"/>
      <c r="K50" s="7"/>
      <c r="L50" s="7"/>
      <c r="M50" s="7"/>
    </row>
    <row r="51" spans="1:13" x14ac:dyDescent="0.25">
      <c r="A51" s="2" t="s">
        <v>76</v>
      </c>
      <c r="B51" s="4">
        <v>866</v>
      </c>
      <c r="C51" s="4" t="s">
        <v>17</v>
      </c>
      <c r="D51" s="4" t="s">
        <v>16</v>
      </c>
      <c r="E51" s="4" t="s">
        <v>26</v>
      </c>
      <c r="F51" s="4" t="s">
        <v>17</v>
      </c>
      <c r="G51" s="4" t="s">
        <v>16</v>
      </c>
      <c r="H51" s="5"/>
      <c r="I51" s="5"/>
      <c r="J51" s="5"/>
      <c r="K51" s="7"/>
      <c r="L51" s="7"/>
      <c r="M51" s="7"/>
    </row>
    <row r="52" spans="1:13" x14ac:dyDescent="0.25">
      <c r="A52" s="2" t="s">
        <v>77</v>
      </c>
      <c r="B52" s="4" t="s">
        <v>190</v>
      </c>
      <c r="C52" s="4" t="s">
        <v>17</v>
      </c>
      <c r="D52" s="4" t="s">
        <v>23</v>
      </c>
      <c r="E52" s="4"/>
      <c r="F52" s="4"/>
      <c r="G52" s="4"/>
      <c r="H52" s="5"/>
      <c r="I52" s="5"/>
      <c r="J52" s="5"/>
      <c r="K52" s="7"/>
      <c r="L52" s="7"/>
      <c r="M52" s="7"/>
    </row>
    <row r="53" spans="1:13" x14ac:dyDescent="0.25">
      <c r="A53" s="2" t="s">
        <v>78</v>
      </c>
      <c r="B53" s="4">
        <v>893</v>
      </c>
      <c r="C53" s="4" t="s">
        <v>13</v>
      </c>
      <c r="D53" s="4" t="s">
        <v>14</v>
      </c>
      <c r="E53" s="4" t="s">
        <v>202</v>
      </c>
      <c r="F53" s="4" t="s">
        <v>13</v>
      </c>
      <c r="G53" s="4" t="s">
        <v>14</v>
      </c>
      <c r="H53" s="5"/>
      <c r="I53" s="5"/>
      <c r="J53" s="5"/>
      <c r="K53" s="7"/>
      <c r="L53" s="7"/>
      <c r="M53" s="7"/>
    </row>
    <row r="54" spans="1:13" x14ac:dyDescent="0.25">
      <c r="A54" s="2" t="s">
        <v>79</v>
      </c>
      <c r="B54" s="4">
        <v>870</v>
      </c>
      <c r="C54" s="4" t="s">
        <v>13</v>
      </c>
      <c r="D54" s="4" t="s">
        <v>14</v>
      </c>
      <c r="E54" s="4">
        <v>870</v>
      </c>
      <c r="F54" s="4" t="s">
        <v>13</v>
      </c>
      <c r="G54" s="4" t="s">
        <v>14</v>
      </c>
      <c r="H54" s="5"/>
      <c r="I54" s="5"/>
      <c r="J54" s="5"/>
      <c r="K54" s="7"/>
      <c r="L54" s="7"/>
      <c r="M54" s="7"/>
    </row>
    <row r="55" spans="1:13" x14ac:dyDescent="0.25">
      <c r="A55" s="2" t="s">
        <v>80</v>
      </c>
      <c r="B55" s="4">
        <v>798</v>
      </c>
      <c r="C55" s="4" t="s">
        <v>13</v>
      </c>
      <c r="D55" s="4" t="s">
        <v>14</v>
      </c>
      <c r="E55" s="4">
        <v>864</v>
      </c>
      <c r="F55" s="4" t="s">
        <v>13</v>
      </c>
      <c r="G55" s="4" t="s">
        <v>14</v>
      </c>
      <c r="H55" s="5"/>
      <c r="I55" s="5"/>
      <c r="J55" s="5"/>
      <c r="K55" s="7"/>
      <c r="L55" s="7"/>
      <c r="M55" s="7"/>
    </row>
    <row r="56" spans="1:13" x14ac:dyDescent="0.25">
      <c r="A56" s="2" t="s">
        <v>81</v>
      </c>
      <c r="B56" s="4">
        <v>822</v>
      </c>
      <c r="C56" s="4" t="s">
        <v>13</v>
      </c>
      <c r="D56" s="4" t="s">
        <v>14</v>
      </c>
      <c r="E56" s="4">
        <v>787</v>
      </c>
      <c r="F56" s="4" t="s">
        <v>13</v>
      </c>
      <c r="G56" s="4" t="s">
        <v>14</v>
      </c>
      <c r="H56" s="5"/>
      <c r="I56" s="5"/>
      <c r="J56" s="5"/>
      <c r="K56" s="7"/>
      <c r="L56" s="7"/>
      <c r="M56" s="7"/>
    </row>
    <row r="57" spans="1:13" x14ac:dyDescent="0.25">
      <c r="A57" s="2" t="s">
        <v>82</v>
      </c>
      <c r="B57" s="4">
        <v>913</v>
      </c>
      <c r="C57" s="4" t="s">
        <v>18</v>
      </c>
      <c r="D57" s="4" t="s">
        <v>16</v>
      </c>
      <c r="E57" s="4"/>
      <c r="F57" s="4"/>
      <c r="G57" s="4"/>
      <c r="H57" s="5"/>
      <c r="I57" s="5"/>
      <c r="J57" s="5"/>
      <c r="K57" s="7"/>
      <c r="L57" s="7"/>
      <c r="M57" s="7"/>
    </row>
    <row r="58" spans="1:13" x14ac:dyDescent="0.25">
      <c r="A58" s="2" t="s">
        <v>83</v>
      </c>
      <c r="B58" s="4"/>
      <c r="C58" s="4"/>
      <c r="D58" s="4"/>
      <c r="E58" s="4" t="s">
        <v>203</v>
      </c>
      <c r="F58" s="4" t="s">
        <v>18</v>
      </c>
      <c r="G58" s="4" t="s">
        <v>16</v>
      </c>
      <c r="H58" s="5"/>
      <c r="I58" s="5"/>
      <c r="J58" s="5"/>
      <c r="K58" s="7"/>
      <c r="L58" s="7"/>
      <c r="M58" s="7"/>
    </row>
    <row r="59" spans="1:13" x14ac:dyDescent="0.25">
      <c r="A59" s="2" t="s">
        <v>84</v>
      </c>
      <c r="B59" s="4">
        <v>922</v>
      </c>
      <c r="C59" s="4" t="s">
        <v>18</v>
      </c>
      <c r="D59" s="4" t="s">
        <v>24</v>
      </c>
      <c r="E59" s="4">
        <v>942</v>
      </c>
      <c r="F59" s="4" t="s">
        <v>18</v>
      </c>
      <c r="G59" s="4" t="s">
        <v>24</v>
      </c>
      <c r="H59" s="5"/>
      <c r="I59" s="5"/>
      <c r="J59" s="5"/>
      <c r="K59" s="7"/>
      <c r="L59" s="7"/>
      <c r="M59" s="7"/>
    </row>
    <row r="60" spans="1:13" x14ac:dyDescent="0.25">
      <c r="A60" s="2" t="s">
        <v>85</v>
      </c>
      <c r="B60" s="4" t="s">
        <v>191</v>
      </c>
      <c r="C60" s="4" t="s">
        <v>15</v>
      </c>
      <c r="D60" s="4" t="s">
        <v>16</v>
      </c>
      <c r="E60" s="4" t="s">
        <v>204</v>
      </c>
      <c r="F60" s="4" t="s">
        <v>17</v>
      </c>
      <c r="G60" s="4" t="s">
        <v>16</v>
      </c>
      <c r="H60" s="5"/>
      <c r="I60" s="5"/>
      <c r="J60" s="5"/>
      <c r="K60" s="7"/>
      <c r="L60" s="7"/>
      <c r="M60" s="7"/>
    </row>
    <row r="61" spans="1:13" x14ac:dyDescent="0.25">
      <c r="A61" s="2" t="s">
        <v>86</v>
      </c>
      <c r="B61" s="4">
        <v>1009</v>
      </c>
      <c r="C61" s="4" t="s">
        <v>13</v>
      </c>
      <c r="D61" s="4" t="s">
        <v>14</v>
      </c>
      <c r="E61" s="4">
        <v>907</v>
      </c>
      <c r="F61" s="4" t="s">
        <v>13</v>
      </c>
      <c r="G61" s="4" t="s">
        <v>14</v>
      </c>
      <c r="H61" s="5"/>
      <c r="I61" s="5"/>
      <c r="J61" s="5"/>
      <c r="K61" s="7"/>
      <c r="L61" s="7"/>
      <c r="M61" s="7"/>
    </row>
    <row r="62" spans="1:13" x14ac:dyDescent="0.25">
      <c r="A62" s="2" t="s">
        <v>87</v>
      </c>
      <c r="B62" s="4"/>
      <c r="C62" s="4"/>
      <c r="D62" s="4"/>
      <c r="E62" s="4">
        <v>831.8</v>
      </c>
      <c r="F62" s="4" t="s">
        <v>34</v>
      </c>
      <c r="G62" s="4" t="s">
        <v>16</v>
      </c>
      <c r="H62" s="5"/>
      <c r="I62" s="5"/>
      <c r="J62" s="5"/>
      <c r="K62" s="7"/>
      <c r="L62" s="7"/>
      <c r="M62" s="7"/>
    </row>
    <row r="63" spans="1:13" x14ac:dyDescent="0.25">
      <c r="A63" s="2" t="s">
        <v>88</v>
      </c>
      <c r="B63" s="4" t="s">
        <v>197</v>
      </c>
      <c r="C63" s="4" t="s">
        <v>17</v>
      </c>
      <c r="D63" s="4" t="s">
        <v>16</v>
      </c>
      <c r="E63" s="4"/>
      <c r="F63" s="4"/>
      <c r="G63" s="4"/>
      <c r="H63" s="5"/>
      <c r="I63" s="5"/>
      <c r="J63" s="5"/>
      <c r="K63" s="7"/>
      <c r="L63" s="7"/>
      <c r="M63" s="7"/>
    </row>
    <row r="64" spans="1:13" x14ac:dyDescent="0.25">
      <c r="A64" s="2" t="s">
        <v>89</v>
      </c>
      <c r="B64" s="4">
        <v>1006.7</v>
      </c>
      <c r="C64" s="4" t="s">
        <v>13</v>
      </c>
      <c r="D64" s="4" t="s">
        <v>14</v>
      </c>
      <c r="E64" s="4" t="s">
        <v>199</v>
      </c>
      <c r="F64" s="4" t="s">
        <v>13</v>
      </c>
      <c r="G64" s="4" t="s">
        <v>14</v>
      </c>
      <c r="H64" s="5"/>
      <c r="I64" s="5"/>
      <c r="J64" s="5"/>
      <c r="K64" s="7"/>
      <c r="L64" s="7"/>
      <c r="M64" s="7"/>
    </row>
    <row r="65" spans="1:13" x14ac:dyDescent="0.25">
      <c r="A65" s="2" t="s">
        <v>90</v>
      </c>
      <c r="B65" s="4">
        <v>839</v>
      </c>
      <c r="C65" s="4" t="s">
        <v>13</v>
      </c>
      <c r="D65" s="4" t="s">
        <v>14</v>
      </c>
      <c r="E65" s="4"/>
      <c r="F65" s="4"/>
      <c r="G65" s="4"/>
      <c r="H65" s="5"/>
      <c r="I65" s="5"/>
      <c r="J65" s="5"/>
      <c r="K65" s="7"/>
      <c r="L65" s="7"/>
      <c r="M65" s="7"/>
    </row>
    <row r="66" spans="1:13" x14ac:dyDescent="0.25">
      <c r="A66" s="2" t="s">
        <v>91</v>
      </c>
      <c r="B66" s="4">
        <v>907</v>
      </c>
      <c r="C66" s="4" t="s">
        <v>18</v>
      </c>
      <c r="D66" s="4" t="s">
        <v>24</v>
      </c>
      <c r="E66" s="4">
        <v>881.2</v>
      </c>
      <c r="F66" s="4" t="s">
        <v>18</v>
      </c>
      <c r="G66" s="4" t="s">
        <v>24</v>
      </c>
      <c r="H66" s="5"/>
      <c r="I66" s="5"/>
      <c r="J66" s="5"/>
      <c r="K66" s="7"/>
      <c r="L66" s="7"/>
      <c r="M66" s="7"/>
    </row>
    <row r="67" spans="1:13" x14ac:dyDescent="0.25">
      <c r="A67" s="2" t="s">
        <v>92</v>
      </c>
      <c r="B67" s="4">
        <v>794</v>
      </c>
      <c r="C67" s="4"/>
      <c r="D67" s="4" t="s">
        <v>20</v>
      </c>
      <c r="E67" s="4"/>
      <c r="F67" s="4"/>
      <c r="G67" s="4"/>
      <c r="H67" s="5"/>
      <c r="I67" s="5"/>
      <c r="J67" s="5"/>
      <c r="K67" s="7"/>
      <c r="L67" s="7"/>
      <c r="M67" s="7"/>
    </row>
    <row r="68" spans="1:13" x14ac:dyDescent="0.25">
      <c r="A68" s="2" t="s">
        <v>93</v>
      </c>
      <c r="B68" s="4"/>
      <c r="C68" s="4"/>
      <c r="D68" s="4"/>
      <c r="E68" s="4">
        <v>772</v>
      </c>
      <c r="F68" s="4"/>
      <c r="G68" s="4" t="s">
        <v>20</v>
      </c>
      <c r="H68" s="5"/>
      <c r="I68" s="5"/>
      <c r="J68" s="5"/>
      <c r="K68" s="7"/>
      <c r="L68" s="7"/>
      <c r="M68" s="7"/>
    </row>
    <row r="69" spans="1:13" x14ac:dyDescent="0.25">
      <c r="A69" s="2" t="s">
        <v>94</v>
      </c>
      <c r="B69" s="4"/>
      <c r="C69" s="4"/>
      <c r="D69" s="4"/>
      <c r="E69" s="4">
        <v>810</v>
      </c>
      <c r="F69" s="4" t="s">
        <v>33</v>
      </c>
      <c r="G69" s="4" t="s">
        <v>24</v>
      </c>
      <c r="H69" s="5"/>
      <c r="I69" s="5"/>
      <c r="J69" s="5"/>
      <c r="K69" s="7"/>
      <c r="L69" s="7"/>
      <c r="M69" s="7"/>
    </row>
    <row r="70" spans="1:13" x14ac:dyDescent="0.25">
      <c r="A70" s="2" t="s">
        <v>95</v>
      </c>
      <c r="B70" s="4"/>
      <c r="C70" s="4"/>
      <c r="D70" s="4"/>
      <c r="E70" s="4">
        <v>826</v>
      </c>
      <c r="F70" s="4" t="s">
        <v>13</v>
      </c>
      <c r="G70" s="4" t="s">
        <v>14</v>
      </c>
      <c r="H70" s="5"/>
      <c r="I70" s="5"/>
      <c r="J70" s="5"/>
      <c r="K70" s="7"/>
      <c r="L70" s="7"/>
      <c r="M70" s="7"/>
    </row>
    <row r="71" spans="1:13" x14ac:dyDescent="0.25">
      <c r="A71" s="2" t="s">
        <v>96</v>
      </c>
      <c r="B71" s="4" t="s">
        <v>192</v>
      </c>
      <c r="C71" s="4" t="s">
        <v>18</v>
      </c>
      <c r="D71" s="4" t="s">
        <v>16</v>
      </c>
      <c r="E71" s="4" t="s">
        <v>205</v>
      </c>
      <c r="F71" s="4" t="s">
        <v>18</v>
      </c>
      <c r="G71" s="4" t="s">
        <v>16</v>
      </c>
      <c r="H71" s="5"/>
      <c r="I71" s="5"/>
      <c r="J71" s="5"/>
      <c r="K71" s="7"/>
      <c r="L71" s="7"/>
      <c r="M71" s="7"/>
    </row>
    <row r="72" spans="1:13" x14ac:dyDescent="0.25">
      <c r="A72" s="2" t="s">
        <v>97</v>
      </c>
      <c r="B72" s="4">
        <v>882</v>
      </c>
      <c r="C72" s="4" t="s">
        <v>18</v>
      </c>
      <c r="D72" s="4"/>
      <c r="E72" s="4"/>
      <c r="F72" s="4"/>
      <c r="G72" s="4"/>
      <c r="H72" s="5"/>
      <c r="I72" s="5"/>
      <c r="J72" s="5"/>
      <c r="K72" s="7"/>
      <c r="L72" s="7"/>
      <c r="M72" s="7"/>
    </row>
    <row r="73" spans="1:13" x14ac:dyDescent="0.25">
      <c r="A73" s="2" t="s">
        <v>98</v>
      </c>
      <c r="B73" s="4">
        <v>782</v>
      </c>
      <c r="C73" s="4" t="s">
        <v>13</v>
      </c>
      <c r="D73" s="4" t="s">
        <v>14</v>
      </c>
      <c r="E73" s="4"/>
      <c r="F73" s="4"/>
      <c r="G73" s="4"/>
      <c r="H73" s="5"/>
      <c r="I73" s="5"/>
      <c r="J73" s="5"/>
      <c r="K73" s="7"/>
      <c r="L73" s="7"/>
      <c r="M73" s="7"/>
    </row>
    <row r="74" spans="1:13" x14ac:dyDescent="0.25">
      <c r="A74" s="2" t="s">
        <v>99</v>
      </c>
      <c r="B74" s="4">
        <v>857</v>
      </c>
      <c r="C74" s="4" t="s">
        <v>13</v>
      </c>
      <c r="D74" s="4" t="s">
        <v>14</v>
      </c>
      <c r="E74" s="4">
        <v>848</v>
      </c>
      <c r="F74" s="4" t="s">
        <v>13</v>
      </c>
      <c r="G74" s="4" t="s">
        <v>14</v>
      </c>
      <c r="H74" s="5"/>
      <c r="I74" s="5"/>
      <c r="J74" s="5"/>
      <c r="K74" s="7"/>
      <c r="L74" s="7"/>
      <c r="M74" s="7"/>
    </row>
    <row r="75" spans="1:13" x14ac:dyDescent="0.25">
      <c r="A75" s="2" t="s">
        <v>100</v>
      </c>
      <c r="B75" s="4"/>
      <c r="C75" s="4"/>
      <c r="D75" s="4"/>
      <c r="E75" s="4">
        <v>848</v>
      </c>
      <c r="F75" s="4" t="s">
        <v>15</v>
      </c>
      <c r="G75" s="4" t="s">
        <v>24</v>
      </c>
      <c r="H75" s="5"/>
      <c r="I75" s="5"/>
      <c r="J75" s="5"/>
      <c r="K75" s="7"/>
      <c r="L75" s="7"/>
      <c r="M75" s="7"/>
    </row>
    <row r="76" spans="1:13" x14ac:dyDescent="0.25">
      <c r="A76" s="2" t="s">
        <v>101</v>
      </c>
      <c r="B76" s="4" t="s">
        <v>189</v>
      </c>
      <c r="C76" s="4" t="s">
        <v>13</v>
      </c>
      <c r="D76" s="4" t="s">
        <v>14</v>
      </c>
      <c r="E76" s="4" t="s">
        <v>201</v>
      </c>
      <c r="F76" s="4" t="s">
        <v>13</v>
      </c>
      <c r="G76" s="4" t="s">
        <v>14</v>
      </c>
      <c r="H76" s="5"/>
      <c r="I76" s="5"/>
      <c r="J76" s="5"/>
      <c r="K76" s="7"/>
      <c r="L76" s="7"/>
      <c r="M76" s="7"/>
    </row>
    <row r="77" spans="1:13" x14ac:dyDescent="0.25">
      <c r="A77" s="2" t="s">
        <v>102</v>
      </c>
      <c r="B77" s="4">
        <v>848</v>
      </c>
      <c r="C77" s="4" t="s">
        <v>18</v>
      </c>
      <c r="D77" s="4" t="s">
        <v>16</v>
      </c>
      <c r="E77" s="4">
        <v>937</v>
      </c>
      <c r="F77" s="4" t="s">
        <v>18</v>
      </c>
      <c r="G77" s="4" t="s">
        <v>16</v>
      </c>
      <c r="H77" s="5"/>
      <c r="I77" s="5"/>
      <c r="J77" s="5"/>
      <c r="K77" s="7"/>
      <c r="L77" s="7"/>
      <c r="M77" s="7"/>
    </row>
    <row r="78" spans="1:13" x14ac:dyDescent="0.25">
      <c r="A78" s="2" t="s">
        <v>103</v>
      </c>
      <c r="B78" s="4">
        <v>916.11</v>
      </c>
      <c r="C78" s="4" t="s">
        <v>17</v>
      </c>
      <c r="D78" s="4" t="s">
        <v>16</v>
      </c>
      <c r="E78" s="4">
        <v>968.6</v>
      </c>
      <c r="F78" s="4" t="s">
        <v>17</v>
      </c>
      <c r="G78" s="4" t="s">
        <v>16</v>
      </c>
      <c r="H78" s="5"/>
      <c r="I78" s="5"/>
      <c r="J78" s="5"/>
      <c r="K78" s="7"/>
      <c r="L78" s="7"/>
      <c r="M78" s="7"/>
    </row>
    <row r="79" spans="1:13" x14ac:dyDescent="0.25">
      <c r="A79" s="2" t="s">
        <v>104</v>
      </c>
      <c r="B79" s="4">
        <v>937</v>
      </c>
      <c r="C79" s="4" t="s">
        <v>17</v>
      </c>
      <c r="D79" s="4" t="s">
        <v>16</v>
      </c>
      <c r="E79" s="4">
        <v>893</v>
      </c>
      <c r="F79" s="4" t="s">
        <v>17</v>
      </c>
      <c r="G79" s="4" t="s">
        <v>16</v>
      </c>
      <c r="H79" s="5"/>
      <c r="I79" s="5"/>
      <c r="J79" s="5"/>
      <c r="K79" s="7"/>
      <c r="L79" s="7"/>
      <c r="M79" s="7"/>
    </row>
    <row r="80" spans="1:13" x14ac:dyDescent="0.25">
      <c r="A80" s="2" t="s">
        <v>105</v>
      </c>
      <c r="B80" s="4">
        <v>991</v>
      </c>
      <c r="C80" s="4" t="s">
        <v>18</v>
      </c>
      <c r="D80" s="4" t="s">
        <v>16</v>
      </c>
      <c r="E80" s="4">
        <v>1039.8409999999999</v>
      </c>
      <c r="F80" s="4" t="s">
        <v>18</v>
      </c>
      <c r="G80" s="4" t="s">
        <v>16</v>
      </c>
      <c r="H80" s="5"/>
      <c r="I80" s="5"/>
      <c r="J80" s="5"/>
      <c r="K80" s="7"/>
      <c r="L80" s="7"/>
      <c r="M80" s="7"/>
    </row>
    <row r="81" spans="1:13" x14ac:dyDescent="0.25">
      <c r="A81" s="2" t="s">
        <v>106</v>
      </c>
      <c r="B81" s="4" t="s">
        <v>194</v>
      </c>
      <c r="C81" s="4" t="s">
        <v>13</v>
      </c>
      <c r="D81" s="4" t="s">
        <v>14</v>
      </c>
      <c r="E81" s="4">
        <v>899</v>
      </c>
      <c r="F81" s="4" t="s">
        <v>13</v>
      </c>
      <c r="G81" s="4" t="s">
        <v>14</v>
      </c>
      <c r="H81" s="5"/>
      <c r="I81" s="5"/>
      <c r="J81" s="5"/>
      <c r="K81" s="7"/>
      <c r="L81" s="7"/>
      <c r="M81" s="7"/>
    </row>
    <row r="82" spans="1:13" x14ac:dyDescent="0.25">
      <c r="A82" s="2" t="s">
        <v>107</v>
      </c>
      <c r="B82" s="4" t="s">
        <v>195</v>
      </c>
      <c r="C82" s="4" t="s">
        <v>17</v>
      </c>
      <c r="D82" s="4" t="s">
        <v>16</v>
      </c>
      <c r="E82" s="4" t="s">
        <v>195</v>
      </c>
      <c r="F82" s="4" t="s">
        <v>17</v>
      </c>
      <c r="G82" s="4" t="s">
        <v>16</v>
      </c>
      <c r="H82" s="5"/>
      <c r="I82" s="5"/>
      <c r="J82" s="5"/>
      <c r="K82" s="7"/>
      <c r="L82" s="7"/>
      <c r="M82" s="7"/>
    </row>
    <row r="83" spans="1:13" x14ac:dyDescent="0.25">
      <c r="A83" s="2" t="s">
        <v>108</v>
      </c>
      <c r="B83" s="4">
        <v>904</v>
      </c>
      <c r="C83" s="4" t="s">
        <v>13</v>
      </c>
      <c r="D83" s="4" t="s">
        <v>16</v>
      </c>
      <c r="E83" s="4"/>
      <c r="F83" s="4"/>
      <c r="G83" s="4"/>
      <c r="H83" s="5"/>
      <c r="I83" s="5"/>
      <c r="J83" s="5"/>
      <c r="K83" s="7"/>
      <c r="L83" s="7"/>
      <c r="M83" s="7"/>
    </row>
    <row r="84" spans="1:13" x14ac:dyDescent="0.25">
      <c r="A84" s="2" t="s">
        <v>109</v>
      </c>
      <c r="B84" s="4">
        <v>800</v>
      </c>
      <c r="C84" s="4" t="s">
        <v>18</v>
      </c>
      <c r="D84" s="4" t="s">
        <v>16</v>
      </c>
      <c r="E84" s="4"/>
      <c r="F84" s="4"/>
      <c r="G84" s="4"/>
      <c r="H84" s="5"/>
      <c r="I84" s="5"/>
      <c r="J84" s="5"/>
      <c r="K84" s="7"/>
      <c r="L84" s="7"/>
      <c r="M84" s="7"/>
    </row>
    <row r="85" spans="1:13" x14ac:dyDescent="0.25">
      <c r="A85" s="2" t="s">
        <v>110</v>
      </c>
      <c r="B85" s="4">
        <v>743</v>
      </c>
      <c r="C85" s="4" t="s">
        <v>18</v>
      </c>
      <c r="D85" s="4" t="s">
        <v>16</v>
      </c>
      <c r="E85" s="4">
        <v>952</v>
      </c>
      <c r="F85" s="4" t="s">
        <v>18</v>
      </c>
      <c r="G85" s="4" t="s">
        <v>16</v>
      </c>
      <c r="H85" s="5"/>
      <c r="I85" s="5"/>
      <c r="J85" s="5"/>
      <c r="K85" s="7"/>
      <c r="L85" s="7"/>
      <c r="M85" s="7"/>
    </row>
    <row r="86" spans="1:13" x14ac:dyDescent="0.25">
      <c r="A86" s="2" t="s">
        <v>111</v>
      </c>
      <c r="B86" s="4">
        <v>931</v>
      </c>
      <c r="C86" s="4" t="s">
        <v>17</v>
      </c>
      <c r="D86" s="4" t="s">
        <v>16</v>
      </c>
      <c r="E86" s="4"/>
      <c r="F86" s="4"/>
      <c r="G86" s="4"/>
      <c r="H86" s="5"/>
      <c r="I86" s="5"/>
      <c r="J86" s="5"/>
      <c r="K86" s="7"/>
      <c r="L86" s="7"/>
      <c r="M86" s="7"/>
    </row>
    <row r="87" spans="1:13" x14ac:dyDescent="0.25">
      <c r="A87" s="2" t="s">
        <v>112</v>
      </c>
      <c r="B87" s="4"/>
      <c r="C87" s="4"/>
      <c r="D87" s="4"/>
      <c r="E87" s="4">
        <v>927</v>
      </c>
      <c r="F87" s="4" t="s">
        <v>17</v>
      </c>
      <c r="G87" s="4" t="s">
        <v>16</v>
      </c>
      <c r="H87" s="5"/>
      <c r="I87" s="5"/>
      <c r="J87" s="5"/>
      <c r="K87" s="7"/>
      <c r="L87" s="7"/>
      <c r="M87" s="7"/>
    </row>
    <row r="88" spans="1:13" x14ac:dyDescent="0.25">
      <c r="A88" s="2" t="s">
        <v>113</v>
      </c>
      <c r="B88" s="4">
        <v>983.55</v>
      </c>
      <c r="C88" s="4" t="s">
        <v>18</v>
      </c>
      <c r="D88" s="4" t="s">
        <v>16</v>
      </c>
      <c r="E88" s="4">
        <v>831.6</v>
      </c>
      <c r="F88" s="4" t="s">
        <v>18</v>
      </c>
      <c r="G88" s="4" t="s">
        <v>16</v>
      </c>
      <c r="H88" s="5"/>
      <c r="I88" s="5"/>
      <c r="J88" s="5"/>
      <c r="K88" s="7"/>
      <c r="L88" s="7"/>
      <c r="M88" s="7"/>
    </row>
    <row r="89" spans="1:13" x14ac:dyDescent="0.25">
      <c r="A89" s="2" t="s">
        <v>114</v>
      </c>
      <c r="B89" s="4"/>
      <c r="C89" s="4"/>
      <c r="D89" s="4"/>
      <c r="E89" s="4" t="s">
        <v>207</v>
      </c>
      <c r="F89" s="4" t="s">
        <v>18</v>
      </c>
      <c r="G89" s="4" t="s">
        <v>16</v>
      </c>
      <c r="H89" s="5"/>
      <c r="I89" s="5"/>
      <c r="J89" s="5"/>
      <c r="K89" s="7"/>
      <c r="L89" s="7"/>
      <c r="M89" s="7"/>
    </row>
    <row r="90" spans="1:13" x14ac:dyDescent="0.25">
      <c r="A90" s="2" t="s">
        <v>115</v>
      </c>
      <c r="B90" s="4"/>
      <c r="C90" s="4"/>
      <c r="D90" s="4"/>
      <c r="E90" s="4">
        <v>900</v>
      </c>
      <c r="F90" s="4" t="s">
        <v>18</v>
      </c>
      <c r="G90" s="4" t="s">
        <v>16</v>
      </c>
      <c r="H90" s="5"/>
      <c r="I90" s="5"/>
      <c r="J90" s="5"/>
      <c r="K90" s="7"/>
      <c r="L90" s="7"/>
      <c r="M90" s="7"/>
    </row>
    <row r="91" spans="1:13" x14ac:dyDescent="0.25">
      <c r="A91" s="2" t="s">
        <v>116</v>
      </c>
      <c r="B91" s="4">
        <v>817</v>
      </c>
      <c r="C91" s="4" t="s">
        <v>31</v>
      </c>
      <c r="D91" s="4" t="s">
        <v>20</v>
      </c>
      <c r="E91" s="4">
        <v>814</v>
      </c>
      <c r="F91" s="4" t="s">
        <v>31</v>
      </c>
      <c r="G91" s="4" t="s">
        <v>20</v>
      </c>
      <c r="H91" s="5"/>
      <c r="I91" s="5"/>
      <c r="J91" s="5"/>
      <c r="K91" s="7"/>
      <c r="L91" s="7"/>
      <c r="M91" s="7"/>
    </row>
    <row r="92" spans="1:13" x14ac:dyDescent="0.25">
      <c r="A92" s="2" t="s">
        <v>117</v>
      </c>
      <c r="B92" s="4"/>
      <c r="C92" s="4"/>
      <c r="D92" s="4"/>
      <c r="E92" s="4" t="s">
        <v>208</v>
      </c>
      <c r="F92" s="4" t="s">
        <v>18</v>
      </c>
      <c r="G92" s="4" t="s">
        <v>16</v>
      </c>
      <c r="H92" s="5"/>
      <c r="I92" s="5"/>
      <c r="J92" s="5"/>
      <c r="K92" s="7"/>
      <c r="L92" s="7"/>
      <c r="M92" s="7"/>
    </row>
    <row r="93" spans="1:13" x14ac:dyDescent="0.25">
      <c r="A93" s="2" t="s">
        <v>118</v>
      </c>
      <c r="B93" s="4">
        <v>852</v>
      </c>
      <c r="C93" s="4"/>
      <c r="D93" s="4"/>
      <c r="E93" s="4">
        <v>882</v>
      </c>
      <c r="F93" s="4"/>
      <c r="G93" s="4"/>
      <c r="H93" s="5"/>
      <c r="I93" s="5"/>
      <c r="J93" s="5"/>
      <c r="K93" s="7"/>
      <c r="L93" s="7"/>
      <c r="M93" s="7"/>
    </row>
    <row r="94" spans="1:13" x14ac:dyDescent="0.25">
      <c r="A94" s="2" t="s">
        <v>119</v>
      </c>
      <c r="B94" s="4">
        <v>791</v>
      </c>
      <c r="C94" s="4"/>
      <c r="D94" s="4"/>
      <c r="E94" s="4"/>
      <c r="F94" s="4"/>
      <c r="G94" s="4"/>
      <c r="H94" s="5"/>
      <c r="I94" s="5"/>
      <c r="J94" s="5"/>
      <c r="K94" s="7"/>
      <c r="L94" s="7"/>
      <c r="M94" s="7"/>
    </row>
    <row r="95" spans="1:13" x14ac:dyDescent="0.25">
      <c r="A95" s="2" t="s">
        <v>120</v>
      </c>
      <c r="B95" s="4">
        <v>783</v>
      </c>
      <c r="C95" s="4" t="s">
        <v>18</v>
      </c>
      <c r="D95" s="4" t="s">
        <v>16</v>
      </c>
      <c r="E95" s="4">
        <v>889</v>
      </c>
      <c r="F95" s="4"/>
      <c r="G95" s="4" t="s">
        <v>16</v>
      </c>
      <c r="H95" s="5"/>
      <c r="I95" s="5"/>
      <c r="J95" s="5"/>
      <c r="K95" s="7"/>
      <c r="L95" s="7"/>
      <c r="M95" s="7"/>
    </row>
    <row r="96" spans="1:13" x14ac:dyDescent="0.25">
      <c r="A96" s="2" t="s">
        <v>121</v>
      </c>
      <c r="B96" s="4">
        <v>888</v>
      </c>
      <c r="C96" s="4" t="s">
        <v>25</v>
      </c>
      <c r="D96" s="4" t="s">
        <v>16</v>
      </c>
      <c r="E96" s="4">
        <v>836</v>
      </c>
      <c r="F96" s="4" t="s">
        <v>25</v>
      </c>
      <c r="G96" s="4" t="s">
        <v>16</v>
      </c>
      <c r="H96" s="5"/>
      <c r="I96" s="5"/>
      <c r="J96" s="5"/>
      <c r="K96" s="7"/>
      <c r="L96" s="7"/>
      <c r="M96" s="7"/>
    </row>
    <row r="97" spans="1:10" x14ac:dyDescent="0.25">
      <c r="A97" s="2" t="s">
        <v>122</v>
      </c>
      <c r="B97" s="4"/>
      <c r="C97" s="4"/>
      <c r="D97" s="4"/>
      <c r="E97" s="4">
        <v>897</v>
      </c>
      <c r="F97" s="4" t="s">
        <v>15</v>
      </c>
      <c r="G97" s="4" t="s">
        <v>16</v>
      </c>
      <c r="H97" s="7"/>
      <c r="I97" s="7"/>
      <c r="J97" s="7"/>
    </row>
  </sheetData>
  <sortState xmlns:xlrd2="http://schemas.microsoft.com/office/spreadsheetml/2017/richdata2" ref="A11:G97">
    <sortCondition ref="A11:A97"/>
  </sortState>
  <conditionalFormatting sqref="B1">
    <cfRule type="cellIs" dxfId="4" priority="2" operator="equal">
      <formula>"000 - template file"</formula>
    </cfRule>
  </conditionalFormatting>
  <conditionalFormatting sqref="B2">
    <cfRule type="cellIs" dxfId="3" priority="3" operator="equal">
      <formula>"Analyte"</formula>
    </cfRule>
  </conditionalFormatting>
  <conditionalFormatting sqref="B3 B9">
    <cfRule type="cellIs" dxfId="2" priority="4" operator="equal">
      <formula>""</formula>
    </cfRule>
  </conditionalFormatting>
  <conditionalFormatting sqref="B11:G97">
    <cfRule type="expression" dxfId="1" priority="5">
      <formula>AND(ISNUMBER(B11*1),NOT(ISNUMBER(B11)),NOT(B11=""))</formula>
    </cfRule>
  </conditionalFormatting>
  <conditionalFormatting sqref="E9">
    <cfRule type="cellIs" dxfId="0" priority="1" operator="equal">
      <formula>""</formula>
    </cfRule>
  </conditionalFormatting>
  <pageMargins left="0.75" right="0.75" top="1" bottom="1" header="0.5" footer="0.5"/>
  <pageSetup paperSize="9" orientation="portrait" horizontalDpi="4294967294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Au on C</vt:lpstr>
      <vt:lpstr>Ag on 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Stuart</dc:creator>
  <cp:lastModifiedBy>Stuart Romero</cp:lastModifiedBy>
  <dcterms:created xsi:type="dcterms:W3CDTF">2016-07-20T02:23:43Z</dcterms:created>
  <dcterms:modified xsi:type="dcterms:W3CDTF">2025-01-31T03:05:10Z</dcterms:modified>
</cp:coreProperties>
</file>